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81" documentId="120_S{2AC9BD13-BADA-5192-A53E-5A8FF88502F6}" xr6:coauthVersionLast="47" xr6:coauthVersionMax="47" xr10:uidLastSave="{7B2B67D8-AFFD-4F74-9556-3A71021D571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B9"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<sst xmlns="http://schemas.openxmlformats.org/spreadsheetml/2006/main" count="180283" uniqueCount="39128">
  <si>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</si>
  <si>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</si>
  <si>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</si>
  <si>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</si>
  <si>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</si>
  <si>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</si>
  <si>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</si>
  <si>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</si>
  <si>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</si>
  <si>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</si>
  <si>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</si>
  <si>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</si>
  <si>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</si>
  <si>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</si>
  <si>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</si>
  <si>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</si>
  <si>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</si>
  <si>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</si>
  <si>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</si>
  <si>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</si>
  <si>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</si>
  <si>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</si>
  <si>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</si>
  <si>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</si>
  <si>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</si>
  <si>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</si>
  <si>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</si>
  <si>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</si>
  <si>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</si>
  <si>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</si>
  <si>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</si>
  <si>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</si>
  <si>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</si>
  <si>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</si>
  <si>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</si>
  <si>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</si>
  <si>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</si>
  <si>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</si>
  <si>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</si>
  <si>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</si>
  <si>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</si>
  <si>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</si>
  <si>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</si>
  <si>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</si>
  <si>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</si>
  <si>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</si>
  <si>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</si>
  <si>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</si>
  <si>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</si>
  <si>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</si>
  <si>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</si>
  <si>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</si>
  <si>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</si>
  <si>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</si>
  <si>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</si>
  <si>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</si>
  <si>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</si>
  <si>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</si>
  <si>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</si>
  <si>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</si>
  <si>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</si>
  <si>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</si>
  <si>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</si>
  <si>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</si>
  <si>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</si>
  <si>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</si>
  <si>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</si>
  <si>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</si>
  <si>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</si>
  <si>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</si>
  <si>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</si>
  <si>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</si>
  <si>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</si>
  <si>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</si>
  <si>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</si>
  <si>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</si>
  <si>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</si>
  <si>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</si>
  <si>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</si>
  <si>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</si>
  <si>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</si>
  <si>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</si>
  <si>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</si>
  <si>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</si>
  <si>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</si>
  <si>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</si>
  <si>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</si>
  <si>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</si>
  <si>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</si>
  <si>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</si>
  <si>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</si>
  <si>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</si>
  <si>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</si>
  <si>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</si>
  <si>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</si>
  <si>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</si>
  <si>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</si>
  <si>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</si>
  <si>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</si>
  <si>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</si>
  <si>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</si>
  <si>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</si>
  <si>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</si>
  <si>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</si>
  <si>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</si>
  <si>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</si>
  <si>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</si>
  <si>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</si>
  <si>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</si>
  <si>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</si>
  <si>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</si>
  <si>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</si>
  <si>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</si>
  <si>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</si>
  <si>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</si>
  <si>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</si>
  <si>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</si>
  <si>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</si>
  <si>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</si>
  <si>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</si>
  <si>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</si>
  <si>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</si>
  <si>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</si>
  <si>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</si>
  <si>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</si>
  <si>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</si>
  <si>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</si>
  <si>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</si>
  <si>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</si>
  <si>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</si>
  <si>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</si>
  <si>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</si>
  <si>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</si>
  <si>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</si>
  <si>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</si>
  <si>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</si>
  <si>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</si>
  <si>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</si>
  <si>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</si>
  <si>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</si>
  <si>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</si>
  <si>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</si>
  <si>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</si>
  <si>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</si>
  <si>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</si>
  <si>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</si>
  <si>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</si>
  <si>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</si>
  <si>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</si>
  <si>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</si>
  <si>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</si>
  <si>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</si>
  <si>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</si>
  <si>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</si>
  <si>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</si>
  <si>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</si>
  <si>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</si>
  <si>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</si>
  <si>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</si>
  <si>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</si>
  <si>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</si>
  <si>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</si>
  <si>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</si>
  <si>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</si>
  <si>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</si>
  <si>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</si>
  <si>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</si>
  <si>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</si>
  <si>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</si>
  <si>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</si>
  <si>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</si>
  <si>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</si>
  <si>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</si>
  <si>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</si>
  <si>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</si>
  <si>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</si>
  <si>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</si>
  <si>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</si>
  <si>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</si>
  <si>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</si>
  <si>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</si>
  <si>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</si>
  <si>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</si>
  <si>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</si>
  <si>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</si>
  <si>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</si>
  <si>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</si>
  <si>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</si>
  <si>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</si>
  <si>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</si>
  <si>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</si>
  <si>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</si>
  <si>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</si>
  <si>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</si>
  <si>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</si>
  <si>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</si>
  <si>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</si>
  <si>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</si>
  <si>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</si>
  <si>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</si>
  <si>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</si>
  <si>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</si>
  <si>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</si>
  <si>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</si>
  <si>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</si>
  <si>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</si>
  <si>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</si>
  <si>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</si>
  <si>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</si>
  <si>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</si>
  <si>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</si>
  <si>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</si>
  <si>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</si>
  <si>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</si>
  <si>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</si>
  <si>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</si>
  <si>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</si>
  <si>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</si>
  <si>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</si>
  <si>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</si>
  <si>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</si>
  <si>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</si>
  <si>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</si>
  <si>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</si>
  <si>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</si>
  <si>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</si>
  <si>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</si>
  <si>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</si>
  <si>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</si>
  <si>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</si>
  <si>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</si>
  <si>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</si>
  <si>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</si>
  <si>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</si>
  <si>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</si>
  <si>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</si>
  <si>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</si>
  <si>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</si>
  <si>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</si>
  <si>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</si>
  <si>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</si>
  <si>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</si>
  <si>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</si>
  <si>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</si>
  <si>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</si>
  <si>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</si>
  <si>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</si>
  <si>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</si>
  <si>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</si>
  <si>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</si>
  <si>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</si>
  <si>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</si>
  <si>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</si>
  <si>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</si>
  <si>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</si>
  <si>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</si>
  <si>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</si>
  <si>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</si>
  <si>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</si>
  <si>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</si>
  <si>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</si>
  <si>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</si>
  <si>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</si>
  <si>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</si>
  <si>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</si>
  <si>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</si>
  <si>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</si>
  <si>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</si>
  <si>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</si>
  <si>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</si>
  <si>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</si>
  <si>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</si>
  <si>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</si>
  <si>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</si>
  <si>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</si>
  <si>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</si>
  <si>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</si>
  <si>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</si>
  <si>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</si>
  <si>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</si>
  <si>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</si>
  <si>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</si>
  <si>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</si>
  <si>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</si>
  <si>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</si>
  <si>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</si>
  <si>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</si>
  <si>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</si>
  <si>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</si>
  <si>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</si>
  <si>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</si>
  <si>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</si>
  <si>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</si>
  <si>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</si>
  <si>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</si>
  <si>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</si>
  <si>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</si>
  <si>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</si>
  <si>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</si>
  <si>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</si>
  <si>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</si>
  <si>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</si>
  <si>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</si>
  <si>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</si>
  <si>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</si>
  <si>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</si>
  <si>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</si>
  <si>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</si>
  <si>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</si>
  <si>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</si>
  <si>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</si>
  <si>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</si>
  <si>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</si>
  <si>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</si>
  <si>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</si>
  <si>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</si>
  <si>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</si>
  <si>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</si>
  <si>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</si>
  <si>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</si>
  <si>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</si>
  <si>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</si>
  <si>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</si>
  <si>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</si>
  <si>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</si>
  <si>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</si>
  <si>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</si>
  <si>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</si>
  <si>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</si>
  <si>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</si>
  <si>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</si>
  <si>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</si>
  <si>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</si>
  <si>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</si>
  <si>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</si>
  <si>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</si>
  <si>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</si>
  <si>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</si>
  <si>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</si>
  <si>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</si>
  <si>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</si>
  <si>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</si>
  <si>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</si>
  <si>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</si>
  <si>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</si>
  <si>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</si>
  <si>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</si>
  <si>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</si>
  <si>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</si>
  <si>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</si>
  <si>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</si>
  <si>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</si>
  <si>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</si>
  <si>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</si>
  <si>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</si>
  <si>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</si>
  <si>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</si>
  <si>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</si>
  <si>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</si>
  <si>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</si>
  <si>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</si>
  <si>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</si>
  <si>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</si>
  <si>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</si>
  <si>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</si>
  <si>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</si>
  <si>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</si>
  <si>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</si>
  <si>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</si>
  <si>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</si>
  <si>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</si>
  <si>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</si>
  <si>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</si>
  <si>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</si>
  <si>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</si>
  <si>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</si>
  <si>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</si>
  <si>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</si>
  <si>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</si>
  <si>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</si>
  <si>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</si>
  <si>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</si>
  <si>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</si>
  <si>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</si>
  <si>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</si>
  <si>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</si>
  <si>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</si>
  <si>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</si>
  <si>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</si>
  <si>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</si>
  <si>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</si>
  <si>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</si>
  <si>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</si>
  <si>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</si>
  <si>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</si>
  <si>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</si>
  <si>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</si>
  <si>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</si>
  <si>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</si>
  <si>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</si>
  <si>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</si>
  <si>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</si>
  <si>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</si>
  <si>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</si>
  <si>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</si>
  <si>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</si>
  <si>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</si>
  <si>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</si>
  <si>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</si>
  <si>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</si>
  <si>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</si>
  <si>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</si>
  <si>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</si>
  <si>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</si>
  <si>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</si>
  <si>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</si>
  <si>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</si>
  <si>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</si>
  <si>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</si>
  <si>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</si>
  <si>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</si>
  <si>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</si>
  <si>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</si>
  <si>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</si>
  <si>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</si>
  <si>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</si>
  <si>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</si>
  <si>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</si>
  <si>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</si>
  <si>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</si>
  <si>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</si>
  <si>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</si>
  <si>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</si>
  <si>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</si>
  <si>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</si>
  <si>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</si>
  <si>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</si>
  <si>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</si>
  <si>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</si>
  <si>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</si>
  <si>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</si>
  <si>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</si>
  <si>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</si>
  <si>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</si>
  <si>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</si>
  <si>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</si>
  <si>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</si>
  <si>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</si>
  <si>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</si>
  <si>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</si>
  <si>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</si>
  <si>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</si>
  <si>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</si>
  <si>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</si>
  <si>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</si>
  <si>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</si>
  <si>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</si>
  <si>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</si>
  <si>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</si>
  <si>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</si>
  <si>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</si>
  <si>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</si>
  <si>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</si>
  <si>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</si>
  <si>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</si>
  <si>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</si>
  <si>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</si>
  <si>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</si>
  <si>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</si>
  <si>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</si>
  <si>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</si>
  <si>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</si>
  <si>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</si>
  <si>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</si>
  <si>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</si>
  <si>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</si>
  <si>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</si>
  <si>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</si>
  <si>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</si>
  <si>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</si>
  <si>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</si>
  <si>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</si>
  <si>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</si>
  <si>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</si>
  <si>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</si>
  <si>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</si>
  <si>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</si>
  <si>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</si>
  <si>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</si>
  <si>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</si>
  <si>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</si>
  <si>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</si>
  <si>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</si>
  <si>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</si>
  <si>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</si>
  <si>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</si>
  <si>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</si>
  <si>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</si>
  <si>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</si>
  <si>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</si>
  <si>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</si>
  <si>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</si>
  <si>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</si>
  <si>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</si>
  <si>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</si>
  <si>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</si>
  <si>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</si>
  <si>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</si>
  <si>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</si>
  <si>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</si>
  <si>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</si>
  <si>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</si>
  <si>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</si>
  <si>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</si>
  <si>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</si>
  <si>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</si>
  <si>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</si>
  <si>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</si>
  <si>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</si>
  <si>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</si>
  <si>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</si>
  <si>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</si>
  <si>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</si>
  <si>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</si>
  <si>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</si>
  <si>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</si>
  <si>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</si>
  <si>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</si>
  <si>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</si>
  <si>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</si>
  <si>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</si>
  <si>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</si>
  <si>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</si>
  <si>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</si>
  <si>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</si>
  <si>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</si>
  <si>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</si>
  <si>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</si>
  <si>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</si>
  <si>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</si>
  <si>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</si>
  <si>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</si>
  <si>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</si>
  <si>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</si>
  <si>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</si>
  <si>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</si>
  <si>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</si>
  <si>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</si>
  <si>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</si>
  <si>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</si>
  <si>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</si>
  <si>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</si>
  <si>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</si>
  <si>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</si>
  <si>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</si>
  <si>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</si>
  <si>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</si>
  <si>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</si>
  <si>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</si>
  <si>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</si>
  <si>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</si>
  <si>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</si>
  <si>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</si>
  <si>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</si>
  <si>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</si>
  <si>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</si>
  <si>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</si>
  <si>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</si>
  <si>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</si>
  <si>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</si>
  <si>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</si>
  <si>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</si>
  <si>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</si>
  <si>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</si>
  <si>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</si>
  <si>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</si>
  <si>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</si>
  <si>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</si>
  <si>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</si>
  <si>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</si>
  <si>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</si>
  <si>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</si>
  <si>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</si>
  <si>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</si>
  <si>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</si>
  <si>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</si>
  <si>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</si>
  <si>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</si>
  <si>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</si>
  <si>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</si>
  <si>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</si>
  <si>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</si>
  <si>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</si>
  <si>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</si>
  <si>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</si>
  <si>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</si>
  <si>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</si>
  <si>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</si>
  <si>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</si>
  <si>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</si>
  <si>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</si>
  <si>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</si>
  <si>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</si>
  <si>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</si>
  <si>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</si>
  <si>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</si>
  <si>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</si>
  <si>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</si>
  <si>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</si>
  <si>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</si>
  <si>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</si>
  <si>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</si>
  <si>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</si>
  <si>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</si>
  <si>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</si>
  <si>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</si>
  <si>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</si>
  <si>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</si>
  <si>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</si>
  <si>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</si>
  <si>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</si>
  <si>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</si>
  <si>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</si>
  <si>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</si>
  <si>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</si>
  <si>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</si>
  <si>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</si>
  <si>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</si>
  <si>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</si>
  <si>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</si>
  <si>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</si>
  <si>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</si>
  <si>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</si>
  <si>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</si>
  <si>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</si>
  <si>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</si>
  <si>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</si>
  <si>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</si>
  <si>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</si>
  <si>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</si>
  <si>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</si>
  <si>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</si>
  <si>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</si>
  <si>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</si>
  <si>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</si>
  <si>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</si>
  <si>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</si>
  <si>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</si>
  <si>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</si>
  <si>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</si>
  <si>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</si>
  <si>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</si>
  <si>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</si>
  <si>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</si>
  <si>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</si>
  <si>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</si>
  <si>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</si>
  <si>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</si>
  <si>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</si>
  <si>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</si>
  <si>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</si>
  <si>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</si>
  <si>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</si>
  <si>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</si>
  <si>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</si>
  <si>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</si>
  <si>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</si>
  <si>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</si>
  <si>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</si>
  <si>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</si>
  <si>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</si>
  <si>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</si>
  <si>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</si>
  <si>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</si>
  <si>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</si>
  <si>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</si>
  <si>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</si>
  <si>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</si>
  <si>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</si>
  <si>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</si>
  <si>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</si>
  <si>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</si>
  <si>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</si>
  <si>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</si>
  <si>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</si>
  <si>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</si>
  <si>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</si>
  <si>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</si>
  <si>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</si>
  <si>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</si>
  <si>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</si>
  <si>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</si>
  <si>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</si>
  <si>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</si>
  <si>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</si>
  <si>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</si>
  <si>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</si>
  <si>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</si>
  <si>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</si>
  <si>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</si>
  <si>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</si>
  <si>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</si>
  <si>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</si>
  <si>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</si>
  <si>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</si>
  <si>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</si>
  <si>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</si>
  <si>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</si>
  <si>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</si>
  <si>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</si>
  <si>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</si>
  <si>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</si>
  <si>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</si>
  <si>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</si>
  <si>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</si>
  <si>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</si>
  <si>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</si>
  <si>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</si>
  <si>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</si>
  <si>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</si>
  <si>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</si>
  <si>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</si>
  <si>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</si>
  <si>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</si>
  <si>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</si>
  <si>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</si>
  <si>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</si>
  <si>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</si>
  <si>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</si>
  <si>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</si>
  <si>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</si>
  <si>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</si>
  <si>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</si>
  <si>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</si>
  <si>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</si>
  <si>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</si>
  <si>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</si>
  <si>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</si>
  <si>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</si>
  <si>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</si>
  <si>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</si>
  <si>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</si>
  <si>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</si>
  <si>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</si>
  <si>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</si>
  <si>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</si>
  <si>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</si>
  <si>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</si>
  <si>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</si>
  <si>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</si>
  <si>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</si>
  <si>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</si>
  <si>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</si>
  <si>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</si>
  <si>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</si>
  <si>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</si>
  <si>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</si>
  <si>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</si>
  <si>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</si>
  <si>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</si>
  <si>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</si>
  <si>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</si>
  <si>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</si>
  <si>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</si>
  <si>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</si>
  <si>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</si>
  <si>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</si>
  <si>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</si>
  <si>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</si>
  <si>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</si>
  <si>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</si>
  <si>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</si>
  <si>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</si>
  <si>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</si>
  <si>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</si>
  <si>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</si>
  <si>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</si>
  <si>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</si>
  <si>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</si>
  <si>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</si>
  <si>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</si>
  <si>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</si>
  <si>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</si>
  <si>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</si>
  <si>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</si>
  <si>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</si>
  <si>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</si>
  <si>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</si>
  <si>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</si>
  <si>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</si>
  <si>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</si>
  <si>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</si>
  <si>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</si>
  <si>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</si>
  <si>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</si>
  <si>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</si>
  <si>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</si>
  <si>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</si>
  <si>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</si>
  <si>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</si>
  <si>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</si>
  <si>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</si>
  <si>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</si>
  <si>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</si>
  <si>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</si>
  <si>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</si>
  <si>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</si>
  <si>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</si>
  <si>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</si>
  <si>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</si>
  <si>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</si>
  <si>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</si>
  <si>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</si>
  <si>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</si>
  <si>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</si>
  <si>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</si>
  <si>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</si>
  <si>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</si>
  <si>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</si>
  <si>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</si>
  <si>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</si>
  <si>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</si>
  <si>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</si>
  <si>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</si>
  <si>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</si>
  <si>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</si>
  <si>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</si>
  <si>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</si>
  <si>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</si>
  <si>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</si>
  <si>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</si>
  <si>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</si>
  <si>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</si>
  <si>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</si>
  <si>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</si>
  <si>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</si>
  <si>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</si>
  <si>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</si>
  <si>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</si>
  <si>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</si>
  <si>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</si>
  <si>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</si>
  <si>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</si>
  <si>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</si>
  <si>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</si>
  <si>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</si>
  <si>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</si>
  <si>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</si>
  <si>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</si>
  <si>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</si>
  <si>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</si>
  <si>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</si>
  <si>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</si>
  <si>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</si>
  <si>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</si>
  <si>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</si>
  <si>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</si>
  <si>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</si>
  <si>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</si>
  <si>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</si>
  <si>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</si>
  <si>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</si>
  <si>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</si>
  <si>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</si>
  <si>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</si>
  <si>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</si>
  <si>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</si>
  <si>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</si>
  <si>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</si>
  <si>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</si>
  <si>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</si>
  <si>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</si>
  <si>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</si>
  <si>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</si>
  <si>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</si>
  <si>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</si>
  <si>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</si>
  <si>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</si>
  <si>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</si>
  <si>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</si>
  <si>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</si>
  <si>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</si>
  <si>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</si>
  <si>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</si>
  <si>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</si>
  <si>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</si>
  <si>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</si>
  <si>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</si>
  <si>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</si>
  <si>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</si>
  <si>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</si>
  <si>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</si>
  <si>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</si>
  <si>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</si>
  <si>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</si>
  <si>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</si>
  <si>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</si>
  <si>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</si>
  <si>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</si>
  <si>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</si>
  <si>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</si>
  <si>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</si>
  <si>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</si>
  <si>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</si>
  <si>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</si>
  <si>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</si>
  <si>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</si>
  <si>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</si>
  <si>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</si>
  <si>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</si>
  <si>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</si>
  <si>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</si>
  <si>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</si>
  <si>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</si>
  <si>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</si>
  <si>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</si>
  <si>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</si>
  <si>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</si>
  <si>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</si>
  <si>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</si>
  <si>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</si>
  <si>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</si>
  <si>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</si>
  <si>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</si>
  <si>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</si>
  <si>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</si>
  <si>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</si>
  <si>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</si>
  <si>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</si>
  <si>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</si>
  <si>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</si>
  <si>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</si>
  <si>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</si>
  <si>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</si>
  <si>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</si>
  <si>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</si>
  <si>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</si>
  <si>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</si>
  <si>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</si>
  <si>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</si>
  <si>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</si>
  <si>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</si>
  <si>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</si>
  <si>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</si>
  <si>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</si>
  <si>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</si>
  <si>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</si>
  <si>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</si>
  <si>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</si>
  <si>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</si>
  <si>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</si>
  <si>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</si>
  <si>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</si>
  <si>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</si>
  <si>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</si>
  <si>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</si>
  <si>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</si>
  <si>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</si>
  <si>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</si>
  <si>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</si>
  <si>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</si>
  <si>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</si>
  <si>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</si>
  <si>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</si>
  <si>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</si>
  <si>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</si>
  <si>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</si>
  <si>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</si>
  <si>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</si>
  <si>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</si>
  <si>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</si>
  <si>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</si>
  <si>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</si>
  <si>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</si>
  <si>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</si>
  <si>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</si>
  <si>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</si>
  <si>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</si>
  <si>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</si>
  <si>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</si>
  <si>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</si>
  <si>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</si>
  <si>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</si>
  <si>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</si>
  <si>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</si>
  <si>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</si>
  <si>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</si>
  <si>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</si>
  <si>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</si>
  <si>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</si>
  <si>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</si>
  <si>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</si>
  <si>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</si>
  <si>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</si>
  <si>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</si>
  <si>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</si>
  <si>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</si>
  <si>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</si>
  <si>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</si>
  <si>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</si>
  <si>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</si>
  <si>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</si>
  <si>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</si>
  <si>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</si>
  <si>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</si>
  <si>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</si>
  <si>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</si>
  <si>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</si>
  <si>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</si>
  <si>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</si>
  <si>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</si>
  <si>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</si>
  <si>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</si>
  <si>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</si>
  <si>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</si>
  <si>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</si>
  <si>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</si>
  <si>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</si>
  <si>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</si>
  <si>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</si>
  <si>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</si>
  <si>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</si>
  <si>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</si>
  <si>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</si>
  <si>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</si>
  <si>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</si>
  <si>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</si>
  <si>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</si>
  <si>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</si>
  <si>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</si>
  <si>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</si>
  <si>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</si>
  <si>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</si>
  <si>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</si>
  <si>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</si>
  <si>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</si>
  <si>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</si>
  <si>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</si>
  <si>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</si>
  <si>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</si>
  <si>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</si>
  <si>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</si>
  <si>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</si>
  <si>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</si>
  <si>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</si>
  <si>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</si>
  <si>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</si>
  <si>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</si>
  <si>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</si>
  <si>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</si>
  <si>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</si>
  <si>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</si>
  <si>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</si>
  <si>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</si>
  <si>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</si>
  <si>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</si>
  <si>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</si>
  <si>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</si>
  <si>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</si>
  <si>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</si>
  <si>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</si>
  <si>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</si>
  <si>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</si>
  <si>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</si>
  <si>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</si>
  <si>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</si>
  <si>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</si>
  <si>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</si>
  <si>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</si>
  <si>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</si>
  <si>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</si>
  <si>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</si>
  <si>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</si>
  <si>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</si>
  <si>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</si>
  <si>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</si>
  <si>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</si>
  <si>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</si>
  <si>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</si>
  <si>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</si>
  <si>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</si>
  <si>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</si>
  <si>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</si>
  <si>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</si>
  <si>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</si>
  <si>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</si>
  <si>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</si>
  <si>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</si>
  <si>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</si>
  <si>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</si>
  <si>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</si>
  <si>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</si>
  <si>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</si>
  <si>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</si>
  <si>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</si>
  <si>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</si>
  <si>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</si>
  <si>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</si>
  <si>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</si>
  <si>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</si>
  <si>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</si>
  <si>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</si>
  <si>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</si>
  <si>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</si>
  <si>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</si>
  <si>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</si>
  <si>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</si>
  <si>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</si>
  <si>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</si>
  <si>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</si>
  <si>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</si>
  <si>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</si>
  <si>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</si>
  <si>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</si>
  <si>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</si>
  <si>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</si>
  <si>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</si>
  <si>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</si>
  <si>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</si>
  <si>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</si>
  <si>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</si>
  <si>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</si>
  <si>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</si>
  <si>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</si>
  <si>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</si>
  <si>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</si>
  <si>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</si>
  <si>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</si>
  <si>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</si>
  <si>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</si>
  <si>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</si>
  <si>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</si>
  <si>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</si>
  <si>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</si>
  <si>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</si>
  <si>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</si>
  <si>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</si>
  <si>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</si>
  <si>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</si>
  <si>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</si>
  <si>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</si>
  <si>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</si>
  <si>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</si>
  <si>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</si>
  <si>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</si>
  <si>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</si>
  <si>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</si>
  <si>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</si>
  <si>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</si>
  <si>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</si>
  <si>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</si>
  <si>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</si>
  <si>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</si>
  <si>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</si>
  <si>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</si>
  <si>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</si>
  <si>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</si>
  <si>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</si>
  <si>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</si>
  <si>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</si>
  <si>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</si>
  <si>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</si>
  <si>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</si>
  <si>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</si>
  <si>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</si>
  <si>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</si>
  <si>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</si>
  <si>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</si>
  <si>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</si>
  <si>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</si>
  <si>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</si>
  <si>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</si>
  <si>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</si>
  <si>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</si>
  <si>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</si>
  <si>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</si>
  <si>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</si>
  <si>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</si>
  <si>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</si>
  <si>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</si>
  <si>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</si>
  <si>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</si>
  <si>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</si>
  <si>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</si>
  <si>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</si>
  <si>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</si>
  <si>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</si>
  <si>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</si>
  <si>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</si>
  <si>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</si>
  <si>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</si>
  <si>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</si>
  <si>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</si>
  <si>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</si>
  <si>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</si>
  <si>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</si>
  <si>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</si>
  <si>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</si>
  <si>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</si>
  <si>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</si>
  <si>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</si>
  <si>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</si>
  <si>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</si>
  <si>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</si>
  <si>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</si>
  <si>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</si>
  <si>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</si>
  <si>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</si>
  <si>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</si>
  <si>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</si>
  <si>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</si>
  <si>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</si>
  <si>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</si>
  <si>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</si>
  <si>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</si>
  <si>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</si>
  <si>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</si>
  <si>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</si>
  <si>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</si>
  <si>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</si>
  <si>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</si>
  <si>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</si>
  <si>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</si>
  <si>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</si>
  <si>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</si>
  <si>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</si>
  <si>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</si>
  <si>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</si>
  <si>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</si>
  <si>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</si>
  <si>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</si>
  <si>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</si>
  <si>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</si>
  <si>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</si>
  <si>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</si>
  <si>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</si>
  <si>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</si>
  <si>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</si>
  <si>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</si>
  <si>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</si>
  <si>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</si>
  <si>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</si>
  <si>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</si>
  <si>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</si>
  <si>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</si>
  <si>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</si>
  <si>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</si>
  <si>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</si>
  <si>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</si>
  <si>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</si>
  <si>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</si>
  <si>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</si>
  <si>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</si>
  <si>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</si>
  <si>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</si>
  <si>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</si>
  <si>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</si>
  <si>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</si>
  <si>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</si>
  <si>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</si>
  <si>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</si>
  <si>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</si>
  <si>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</si>
  <si>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</si>
  <si>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</si>
  <si>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</si>
  <si>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</si>
  <si>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</si>
  <si>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</si>
  <si>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</si>
  <si>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</si>
  <si>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</si>
  <si>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</si>
  <si>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</si>
  <si>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</si>
  <si>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</si>
  <si>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</si>
  <si>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</si>
  <si>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</si>
  <si>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</si>
  <si>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</si>
  <si>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</si>
  <si>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</si>
  <si>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</si>
  <si>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</si>
  <si>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</si>
  <si>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</si>
  <si>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</si>
  <si>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</si>
  <si>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</si>
  <si>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</si>
  <si>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</si>
  <si>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</si>
  <si>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</si>
  <si>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</si>
  <si>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</si>
  <si>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</si>
  <si>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</si>
  <si>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</si>
  <si>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</si>
  <si>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</si>
  <si>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</si>
  <si>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</si>
  <si>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</si>
  <si>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</si>
  <si>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</si>
  <si>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</si>
  <si>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</si>
  <si>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</si>
  <si>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</si>
  <si>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</si>
  <si>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</si>
  <si>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</si>
  <si>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</si>
  <si>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</si>
  <si>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</si>
  <si>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</si>
  <si>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</si>
  <si>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</si>
  <si>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</si>
  <si>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</si>
  <si>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</si>
  <si>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</si>
  <si>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</si>
  <si>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</si>
  <si>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</si>
  <si>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</si>
  <si>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</si>
  <si>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</si>
  <si>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</si>
  <si>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</si>
  <si>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</si>
  <si>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</si>
  <si>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</si>
  <si>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</si>
  <si>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</si>
  <si>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</si>
  <si>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</si>
  <si>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</si>
  <si>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</si>
  <si>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</si>
  <si>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</si>
  <si>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</si>
  <si>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</si>
  <si>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</si>
  <si>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</si>
  <si>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</si>
  <si>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</si>
  <si>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</si>
  <si>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</si>
  <si>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</si>
  <si>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</si>
  <si>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</si>
  <si>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</si>
  <si>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</si>
  <si>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</si>
  <si>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</si>
  <si>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</si>
  <si>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</si>
  <si>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</si>
  <si>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</si>
  <si>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</si>
  <si>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</si>
  <si>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</si>
  <si>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</si>
  <si>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</si>
  <si>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</si>
  <si>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</si>
  <si>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</si>
  <si>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</si>
  <si>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</si>
  <si>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</si>
  <si>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</si>
  <si>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</si>
  <si>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</si>
  <si>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</si>
  <si>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</si>
  <si>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</si>
  <si>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</si>
  <si>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</si>
  <si>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</si>
  <si>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</si>
  <si>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</si>
  <si>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</si>
  <si>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</si>
  <si>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</si>
  <si>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</si>
  <si>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</si>
  <si>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</si>
  <si>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</si>
  <si>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</si>
  <si>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</si>
  <si>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</si>
  <si>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</si>
  <si>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</si>
  <si>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</si>
  <si>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</si>
  <si>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</si>
  <si>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</si>
  <si>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</si>
  <si>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</si>
  <si>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</si>
  <si>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</si>
  <si>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</si>
  <si>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</si>
  <si>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</si>
  <si>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</si>
  <si>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</si>
  <si>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</si>
  <si>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</si>
  <si>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</si>
  <si>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</si>
  <si>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</si>
  <si>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</si>
  <si>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</si>
  <si>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</si>
  <si>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</si>
  <si>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</si>
  <si>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</si>
  <si>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</si>
  <si>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</si>
  <si>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</si>
  <si>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</si>
  <si>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</si>
  <si>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</si>
  <si>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</si>
  <si>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</si>
  <si>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</si>
  <si>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</si>
  <si>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</si>
  <si>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</si>
  <si>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</si>
  <si>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</si>
  <si>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</si>
  <si>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</si>
  <si>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</si>
  <si>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</si>
  <si>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</si>
  <si>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</si>
  <si>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</si>
  <si>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</si>
  <si>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</si>
  <si>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</si>
  <si>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</si>
  <si>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</si>
  <si>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</si>
  <si>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</si>
  <si>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</si>
  <si>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</si>
  <si>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</si>
  <si>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</si>
  <si>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</si>
  <si>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</si>
  <si>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</si>
  <si>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</si>
  <si>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</si>
  <si>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</si>
  <si>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</si>
  <si>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</si>
  <si>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</si>
  <si>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</si>
  <si>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</si>
  <si>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</si>
  <si>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</si>
  <si>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</si>
  <si>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</si>
  <si>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</si>
  <si>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</si>
  <si>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</si>
  <si>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</si>
  <si>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</si>
  <si>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</si>
  <si>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</si>
  <si>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</si>
  <si>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</si>
  <si>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</si>
  <si>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</si>
  <si>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</si>
  <si>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</si>
  <si>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</si>
  <si>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</si>
  <si>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</si>
  <si>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</si>
  <si>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</si>
  <si>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</si>
  <si>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</si>
  <si>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</si>
  <si>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</si>
  <si>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</si>
  <si>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</si>
  <si>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</si>
  <si>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</si>
  <si>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</si>
  <si>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</si>
  <si>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</si>
  <si>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</si>
  <si>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</si>
  <si>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</si>
  <si>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</si>
  <si>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</si>
  <si>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</si>
  <si>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</si>
  <si>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</si>
  <si>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</si>
  <si>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</si>
  <si>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</si>
  <si>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</si>
  <si>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</si>
  <si>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</si>
  <si>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</si>
  <si>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</si>
  <si>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</si>
  <si>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</si>
  <si>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</si>
  <si>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</si>
  <si>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</si>
  <si>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</si>
  <si>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</si>
  <si>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</si>
  <si>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</si>
  <si>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</si>
  <si>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</si>
  <si>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</si>
  <si>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</si>
  <si>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</si>
  <si>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</si>
  <si>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</si>
  <si>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</si>
  <si>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</si>
  <si>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</si>
  <si>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</si>
  <si>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</si>
  <si>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</si>
  <si>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</si>
  <si>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</si>
  <si>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</si>
  <si>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</si>
  <si>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</si>
  <si>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</si>
  <si>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</si>
  <si>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</si>
  <si>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</si>
  <si>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</si>
  <si>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</si>
  <si>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</si>
  <si>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</si>
  <si>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</si>
  <si>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</si>
  <si>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</si>
  <si>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</si>
  <si>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</si>
  <si>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</si>
  <si>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</si>
  <si>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</si>
  <si>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</si>
  <si>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</si>
  <si>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</si>
  <si>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</si>
  <si>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</si>
  <si>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</si>
  <si>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</si>
  <si>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</si>
  <si>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</si>
  <si>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</si>
  <si>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</si>
  <si>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</si>
  <si>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</si>
  <si>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</si>
  <si>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</si>
  <si>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</si>
  <si>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</si>
  <si>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</si>
  <si>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</si>
  <si>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</si>
  <si>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</si>
  <si>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</si>
  <si>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</si>
  <si>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</si>
  <si>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</si>
  <si>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</si>
  <si>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</si>
  <si>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</si>
  <si>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</si>
  <si>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</si>
  <si>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</si>
  <si>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</si>
  <si>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</si>
  <si>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</si>
  <si>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</si>
  <si>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</si>
  <si>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</si>
  <si>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</si>
  <si>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</si>
  <si>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</si>
  <si>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</si>
  <si>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</si>
  <si>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</si>
  <si>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</si>
  <si>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</si>
  <si>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</si>
  <si>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</si>
  <si>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</si>
  <si>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</si>
  <si>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</si>
  <si>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</si>
  <si>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</si>
  <si>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</si>
  <si>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</si>
  <si>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</si>
  <si>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</si>
  <si>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</si>
  <si>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</si>
  <si>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</si>
  <si>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</si>
  <si>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</si>
  <si>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</si>
  <si>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</si>
  <si>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</si>
  <si>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</si>
  <si>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</si>
  <si>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</si>
  <si>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</si>
  <si>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</si>
  <si>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</si>
  <si>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</si>
  <si>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</si>
  <si>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</si>
  <si>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</si>
  <si>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</si>
  <si>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</si>
  <si>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</si>
  <si>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</si>
  <si>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</si>
  <si>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</si>
  <si>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</si>
  <si>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</si>
  <si>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</si>
  <si>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</si>
  <si>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</si>
  <si>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</si>
  <si>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</si>
  <si>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</si>
  <si>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</si>
  <si>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</si>
  <si>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</si>
  <si>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</si>
  <si>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</si>
  <si>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</si>
  <si>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</si>
  <si>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</si>
  <si>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</si>
  <si>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</si>
  <si>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</si>
  <si>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</si>
  <si>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</si>
  <si>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</si>
  <si>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</si>
  <si>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</si>
  <si>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</si>
  <si>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</si>
  <si>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</si>
  <si>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</si>
  <si>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</si>
  <si>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</si>
  <si>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</si>
  <si>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</si>
  <si>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</si>
  <si>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</si>
  <si>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</si>
  <si>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</si>
  <si>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</si>
  <si>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</si>
  <si>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</si>
  <si>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</si>
  <si>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</si>
  <si>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</si>
  <si>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</si>
  <si>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</si>
  <si>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</si>
  <si>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</si>
  <si>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</si>
  <si>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</si>
  <si>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</si>
  <si>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</si>
  <si>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</si>
  <si>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</si>
  <si>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</si>
  <si>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</si>
  <si>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</si>
  <si>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</si>
  <si>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</si>
  <si>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</si>
  <si>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</si>
  <si>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</si>
  <si>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</si>
  <si>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</si>
  <si>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</si>
  <si>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</si>
  <si>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</si>
  <si>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</si>
  <si>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</si>
  <si>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</si>
  <si>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</si>
  <si>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</si>
  <si>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</si>
  <si>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</si>
  <si>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</si>
  <si>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</si>
  <si>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</si>
  <si>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</si>
  <si>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</si>
  <si>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</si>
  <si>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</si>
  <si>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</si>
  <si>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</si>
  <si>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</si>
  <si>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</si>
  <si>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</si>
  <si>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</si>
  <si>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</si>
  <si>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</si>
  <si>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</si>
  <si>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</si>
  <si>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</si>
  <si>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</si>
  <si>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</si>
  <si>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</si>
  <si>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</si>
  <si>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</si>
  <si>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</si>
  <si>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</si>
  <si>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</si>
  <si>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</si>
  <si>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</si>
  <si>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</si>
  <si>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</si>
  <si>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</si>
  <si>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</si>
  <si>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</si>
  <si>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</si>
  <si>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</si>
  <si>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</si>
  <si>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</si>
  <si>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</si>
  <si>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</si>
  <si>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</si>
  <si>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</si>
  <si>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</si>
  <si>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</si>
  <si>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</si>
  <si>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</si>
  <si>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</si>
  <si>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</si>
  <si>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</si>
  <si>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</si>
  <si>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</si>
  <si>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</si>
  <si>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</si>
  <si>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</si>
  <si>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</si>
  <si>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</si>
  <si>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</si>
  <si>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</si>
  <si>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</si>
  <si>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</si>
  <si>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</si>
  <si>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</si>
  <si>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</si>
  <si>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</si>
  <si>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</si>
  <si>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</si>
  <si>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</si>
  <si>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</si>
  <si>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</si>
  <si>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</si>
  <si>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</si>
  <si>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</si>
  <si>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</si>
  <si>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</si>
  <si>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</si>
  <si>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</si>
  <si>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</si>
  <si>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</si>
  <si>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</si>
  <si>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</si>
  <si>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</si>
  <si>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</si>
  <si>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</si>
  <si>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</si>
  <si>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</si>
  <si>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</si>
  <si>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</si>
  <si>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</si>
  <si>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</si>
  <si>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</si>
  <si>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</si>
  <si>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</si>
  <si>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</si>
  <si>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</si>
  <si>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</si>
  <si>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</si>
  <si>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</si>
  <si>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</si>
  <si>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</si>
  <si>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</si>
  <si>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</si>
  <si>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</si>
  <si>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</si>
  <si>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</si>
  <si>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</si>
  <si>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</si>
  <si>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</si>
  <si>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</si>
  <si>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</si>
  <si>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</si>
  <si>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</si>
  <si>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</si>
  <si>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</si>
  <si>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</si>
  <si>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</si>
  <si>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</si>
  <si>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</si>
  <si>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</si>
  <si>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</si>
  <si>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</si>
  <si>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</si>
  <si>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</si>
  <si>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</si>
  <si>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</si>
  <si>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</si>
  <si>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</si>
  <si>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</si>
  <si>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</si>
  <si>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</si>
  <si>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</si>
  <si>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</si>
  <si>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</si>
  <si>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</si>
  <si>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</si>
  <si>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</si>
  <si>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</si>
  <si>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</si>
  <si>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</si>
  <si>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</si>
  <si>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</si>
  <si>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</si>
  <si>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</si>
  <si>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</si>
  <si>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</si>
  <si>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</si>
  <si>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</si>
  <si>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</si>
  <si>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</si>
  <si>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</si>
  <si>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</si>
  <si>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</si>
  <si>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</si>
  <si>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</si>
  <si>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</si>
  <si>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</si>
  <si>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</si>
  <si>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</si>
  <si>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</si>
  <si>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</si>
  <si>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</si>
  <si>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</si>
  <si>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</si>
  <si>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</si>
  <si>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</si>
  <si>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</si>
  <si>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</si>
  <si>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</si>
  <si>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</si>
  <si>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</si>
  <si>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</si>
  <si>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</si>
  <si>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</si>
  <si>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</si>
  <si>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</si>
  <si>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</si>
  <si>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</si>
  <si>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</si>
  <si>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</si>
  <si>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</si>
  <si>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</si>
  <si>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</si>
  <si>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</si>
  <si>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</si>
  <si>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</si>
  <si>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</si>
  <si>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</si>
  <si>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</si>
  <si>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</si>
  <si>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</si>
  <si>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</si>
  <si>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</si>
  <si>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</si>
  <si>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</si>
  <si>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</si>
  <si>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</si>
  <si>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</si>
  <si>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</si>
  <si>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</si>
  <si>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</si>
  <si>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</si>
  <si>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</si>
  <si>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</si>
  <si>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</si>
  <si>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</si>
  <si>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</si>
  <si>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</si>
  <si>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</si>
  <si>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</si>
  <si>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</si>
  <si>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</si>
  <si>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</si>
  <si>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</si>
  <si>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</si>
  <si>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</si>
  <si>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</si>
  <si>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</si>
  <si>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</si>
  <si>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</si>
  <si>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</si>
  <si>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</si>
  <si>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</si>
  <si>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</si>
  <si>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</si>
  <si>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</si>
  <si>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</si>
  <si>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</si>
  <si>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</si>
  <si>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</si>
  <si>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</si>
  <si>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</si>
  <si>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</si>
  <si>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</si>
  <si>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</si>
  <si>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</si>
  <si>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</si>
  <si>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</si>
  <si>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</si>
  <si>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</si>
  <si>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</si>
  <si>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</si>
  <si>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</si>
  <si>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</si>
  <si>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</si>
  <si>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</si>
  <si>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</si>
  <si>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</si>
  <si>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</si>
  <si>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</si>
  <si>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</si>
  <si>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</si>
  <si>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</si>
  <si>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</si>
  <si>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</si>
  <si>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</si>
  <si>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</si>
  <si>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</si>
  <si>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</si>
  <si>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</si>
  <si>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</si>
  <si>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</si>
  <si>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</si>
  <si>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</si>
  <si>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</si>
  <si>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</si>
  <si>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</si>
  <si>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</si>
  <si>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</si>
  <si>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</si>
  <si>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</si>
  <si>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</si>
  <si>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</si>
  <si>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</si>
  <si>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</si>
  <si>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</si>
  <si>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</si>
  <si>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</si>
  <si>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</si>
  <si>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</si>
  <si>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</si>
  <si>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</si>
  <si>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</si>
  <si>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</si>
  <si>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</si>
  <si>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</si>
  <si>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</si>
  <si>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</si>
  <si>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</si>
  <si>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</si>
  <si>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</si>
  <si>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</si>
  <si>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</si>
  <si>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</si>
  <si>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</si>
  <si>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</si>
  <si>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</si>
  <si>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</si>
  <si>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</si>
  <si>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</si>
  <si>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</si>
  <si>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</si>
  <si>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</si>
  <si>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</si>
  <si>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</si>
  <si>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</si>
  <si>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</si>
  <si>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</si>
  <si>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</si>
  <si>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</si>
  <si>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</si>
  <si>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</si>
  <si>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</si>
  <si>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</si>
  <si>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</si>
  <si>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</si>
  <si>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</si>
  <si>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</si>
  <si>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</si>
  <si>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</si>
  <si>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</si>
  <si>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</si>
  <si>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</si>
  <si>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</si>
  <si>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</si>
  <si>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</si>
  <si>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</si>
  <si>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</si>
  <si>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</si>
  <si>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</si>
  <si>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</si>
  <si>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</si>
  <si>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</si>
  <si>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</si>
  <si>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</si>
  <si>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</si>
  <si>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</si>
  <si>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</si>
  <si>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</si>
  <si>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</si>
  <si>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</si>
  <si>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</si>
  <si>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</si>
  <si>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</si>
  <si>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</si>
  <si>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</si>
  <si>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</si>
  <si>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</si>
  <si>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</si>
  <si>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</si>
  <si>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</si>
  <si>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</si>
  <si>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</si>
  <si>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</si>
  <si>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</si>
  <si>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</si>
  <si>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</si>
  <si>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</si>
  <si>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</si>
  <si>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</si>
  <si>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</si>
  <si>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</si>
  <si>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</si>
  <si>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</si>
  <si>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</si>
  <si>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</si>
  <si>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</si>
  <si>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</si>
  <si>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</si>
  <si>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</si>
  <si>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</si>
  <si>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</si>
  <si>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</si>
  <si>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</si>
  <si>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</si>
  <si>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</si>
  <si>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</si>
  <si>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</si>
  <si>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</si>
  <si>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</si>
  <si>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</si>
  <si>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</si>
  <si>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</si>
  <si>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</si>
  <si>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</si>
  <si>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</si>
  <si>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</si>
  <si>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</si>
  <si>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</si>
  <si>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</si>
  <si>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</si>
  <si>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</si>
  <si>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</si>
  <si>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</si>
  <si>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</si>
  <si>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</si>
  <si>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</si>
  <si>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</si>
  <si>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</si>
  <si>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</si>
  <si>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</si>
  <si>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</si>
  <si>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</si>
  <si>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</si>
  <si>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</si>
  <si>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</si>
  <si>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</si>
  <si>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</si>
  <si>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</si>
  <si>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</si>
  <si>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</si>
  <si>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</si>
  <si>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</si>
  <si>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</si>
  <si>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</si>
  <si>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</si>
  <si>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</si>
  <si>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</si>
  <si>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</si>
  <si>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</si>
  <si>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</si>
  <si>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</si>
  <si>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</si>
  <si>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</si>
  <si>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</si>
  <si>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</si>
  <si>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</si>
  <si>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</si>
  <si>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</si>
  <si>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</si>
  <si>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</si>
  <si>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</si>
  <si>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</si>
  <si>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</si>
  <si>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</si>
  <si>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</si>
  <si>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</si>
  <si>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</si>
  <si>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</si>
  <si>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</si>
  <si>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</si>
  <si>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</si>
  <si>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</si>
  <si>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</si>
  <si>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</si>
  <si>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</si>
  <si>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</si>
  <si>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</si>
  <si>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</si>
  <si>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</si>
  <si>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</si>
  <si>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</si>
  <si>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</si>
  <si>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</si>
  <si>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</si>
  <si>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</si>
  <si>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</si>
  <si>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</si>
  <si>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</si>
  <si>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</si>
  <si>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</si>
  <si>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</si>
  <si>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</si>
  <si>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</si>
  <si>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</si>
  <si>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</si>
  <si>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</si>
  <si>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</si>
  <si>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</si>
  <si>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</si>
  <si>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</si>
  <si>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</si>
  <si>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</si>
  <si>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</si>
  <si>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</si>
  <si>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</si>
  <si>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</si>
  <si>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</si>
  <si>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</si>
  <si>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</si>
  <si>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</si>
  <si>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</si>
  <si>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</si>
  <si>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</si>
  <si>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</si>
  <si>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</si>
  <si>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</si>
  <si>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</si>
  <si>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</si>
  <si>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</si>
  <si>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</si>
  <si>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</si>
  <si>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</si>
  <si>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</si>
  <si>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</si>
  <si>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</si>
  <si>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</si>
  <si>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</si>
  <si>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</si>
  <si>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</si>
  <si>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</si>
  <si>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</si>
  <si>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</si>
  <si>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</si>
  <si>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</si>
  <si>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</si>
  <si>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</si>
  <si>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</si>
  <si>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</si>
  <si>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</si>
  <si>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</si>
  <si>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</si>
  <si>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</si>
  <si>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</si>
  <si>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</si>
  <si>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</si>
  <si>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</si>
  <si>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</si>
  <si>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</si>
  <si>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</si>
  <si>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</si>
  <si>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</si>
  <si>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</si>
  <si>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</si>
  <si>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</si>
  <si>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</si>
  <si>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</si>
  <si>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</si>
  <si>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</si>
  <si>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</si>
  <si>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</si>
  <si>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</si>
  <si>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</si>
  <si>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</si>
  <si>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</si>
  <si>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</si>
  <si>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</si>
  <si>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</si>
  <si>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</si>
  <si>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</si>
  <si>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</si>
  <si>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</si>
  <si>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</si>
  <si>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</si>
  <si>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</si>
  <si>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</si>
  <si>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</si>
  <si>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</si>
  <si>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</si>
  <si>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</si>
  <si>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</si>
  <si>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</si>
  <si>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</si>
  <si>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</si>
  <si>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</si>
  <si>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</si>
  <si>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</si>
  <si>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</si>
  <si>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</si>
  <si>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</si>
  <si>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</si>
  <si>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</si>
  <si>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</si>
  <si>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</si>
  <si>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</si>
  <si>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</si>
  <si>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</si>
  <si>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</si>
  <si>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</si>
  <si>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</si>
  <si>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</si>
  <si>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</si>
  <si>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</si>
  <si>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</si>
  <si>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</si>
  <si>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</si>
  <si>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</si>
  <si>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</si>
  <si>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</si>
  <si>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</si>
  <si>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</si>
  <si>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</si>
  <si>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</si>
  <si>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</si>
  <si>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</si>
  <si>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</si>
  <si>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</si>
  <si>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</si>
  <si>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</si>
  <si>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</si>
  <si>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</si>
  <si>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</si>
  <si>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</si>
  <si>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</si>
  <si>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</si>
  <si>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</si>
  <si>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</si>
  <si>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</si>
  <si>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</si>
  <si>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</si>
  <si>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</si>
  <si>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</si>
  <si>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</si>
  <si>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</si>
  <si>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</si>
  <si>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</si>
  <si>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</si>
  <si>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</si>
  <si>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</si>
  <si>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</si>
  <si>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</si>
  <si>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</si>
  <si>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</si>
  <si>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</si>
  <si>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</si>
  <si>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</si>
  <si>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</si>
  <si>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</si>
  <si>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</si>
  <si>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</si>
  <si>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</si>
  <si>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</si>
  <si>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</si>
  <si>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</si>
  <si>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</si>
  <si>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</si>
  <si>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</si>
  <si>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</si>
  <si>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</si>
  <si>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</si>
  <si>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</si>
  <si>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</si>
  <si>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</si>
  <si>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</si>
  <si>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</si>
  <si>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</si>
  <si>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</si>
  <si>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</si>
  <si>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</si>
  <si>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</si>
  <si>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</si>
  <si>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</si>
  <si>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</si>
  <si>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</si>
  <si>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</si>
  <si>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</si>
  <si>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</si>
  <si>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</si>
  <si>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</si>
  <si>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</si>
  <si>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</si>
  <si>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</si>
  <si>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</si>
  <si>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</si>
  <si>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</si>
  <si>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</si>
  <si>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</si>
  <si>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</si>
  <si>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</si>
  <si>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</si>
  <si>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</si>
  <si>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</si>
  <si>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</si>
  <si>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</si>
  <si>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</si>
  <si>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</si>
  <si>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</si>
  <si>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</si>
  <si>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</si>
  <si>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</si>
  <si>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</si>
  <si>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</si>
  <si>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</si>
  <si>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</si>
  <si>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</si>
  <si>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</si>
  <si>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</si>
  <si>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</si>
  <si>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</si>
  <si>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</si>
  <si>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</si>
  <si>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</si>
  <si>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</si>
  <si>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</si>
  <si>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</si>
  <si>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</si>
  <si>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</si>
  <si>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</si>
  <si>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</si>
  <si>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</si>
  <si>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</si>
  <si>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</si>
  <si>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</si>
  <si>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</si>
  <si>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</si>
  <si>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</si>
  <si>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</si>
  <si>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</si>
  <si>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</si>
  <si>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</si>
  <si>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</si>
  <si>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</si>
  <si>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</si>
  <si>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</si>
  <si>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</si>
  <si>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</si>
  <si>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</si>
  <si>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</si>
  <si>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</si>
  <si>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</si>
  <si>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</si>
  <si>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</si>
  <si>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</si>
  <si>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</si>
  <si>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</si>
  <si>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</si>
  <si>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</si>
  <si>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</si>
  <si>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</si>
  <si>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</si>
  <si>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</si>
  <si>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</si>
  <si>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</si>
  <si>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</si>
  <si>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</si>
  <si>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</si>
  <si>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</si>
  <si>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</si>
  <si>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</si>
  <si>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</si>
  <si>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</si>
  <si>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</si>
  <si>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</si>
  <si>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</si>
  <si>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</si>
  <si>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</si>
  <si>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</si>
  <si>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</si>
  <si>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</si>
  <si>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</si>
  <si>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</si>
  <si>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</si>
  <si>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</si>
  <si>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</si>
  <si>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</si>
  <si>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</si>
  <si>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</si>
  <si>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</si>
  <si>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</si>
  <si>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</si>
  <si>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</si>
  <si>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</si>
  <si>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</si>
  <si>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</si>
  <si>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</si>
  <si>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</si>
  <si>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</si>
  <si>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</si>
  <si>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</si>
  <si>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</si>
  <si>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</si>
  <si>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</si>
  <si>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</si>
  <si>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</si>
  <si>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</si>
  <si>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</si>
  <si>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</si>
  <si>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</si>
  <si>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</si>
  <si>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</si>
  <si>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</si>
  <si>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</si>
  <si>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</si>
  <si>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</si>
  <si>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</si>
  <si>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</si>
  <si>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</si>
  <si>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</si>
  <si>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</si>
  <si>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</si>
  <si>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</si>
  <si>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</si>
  <si>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</si>
  <si>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</si>
  <si>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</si>
  <si>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</si>
  <si>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</si>
  <si>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</si>
  <si>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</si>
  <si>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</si>
  <si>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</si>
  <si>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</si>
  <si>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</si>
  <si>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</si>
  <si>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</si>
  <si>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</si>
  <si>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</si>
  <si>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</si>
  <si>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</si>
  <si>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</si>
  <si>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</si>
  <si>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</si>
  <si>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</si>
  <si>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</si>
  <si>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</si>
  <si>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</si>
  <si>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</si>
  <si>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</si>
  <si>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</si>
  <si>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</si>
  <si>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</si>
  <si>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</si>
  <si>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</si>
  <si>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</si>
  <si>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</si>
  <si>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</si>
  <si>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</si>
  <si>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</si>
  <si>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</si>
  <si>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</si>
  <si>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</si>
  <si>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</si>
  <si>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</si>
  <si>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</si>
  <si>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</si>
  <si>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</si>
  <si>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</si>
  <si>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</si>
  <si>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</si>
  <si>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</si>
  <si>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</si>
  <si>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</si>
  <si>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</si>
  <si>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</si>
  <si>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</si>
  <si>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</si>
  <si>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</si>
  <si>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</si>
  <si>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</si>
  <si>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</si>
  <si>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</si>
  <si>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</si>
  <si>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</si>
  <si>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</si>
  <si>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</si>
  <si>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</si>
  <si>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</si>
  <si>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</si>
  <si>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</si>
  <si>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</si>
  <si>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</si>
  <si>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</si>
  <si>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</si>
  <si>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</si>
  <si>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</si>
  <si>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</si>
  <si>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</si>
  <si>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</si>
  <si>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</si>
  <si>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</si>
  <si>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</si>
  <si>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</si>
  <si>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</si>
  <si>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</si>
  <si>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</si>
  <si>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</si>
  <si>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</si>
  <si>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</si>
  <si>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</si>
  <si>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</si>
  <si>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</si>
  <si>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</si>
  <si>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</si>
  <si>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</si>
  <si>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</si>
  <si>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</si>
  <si>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</si>
  <si>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</si>
  <si>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</si>
  <si>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</si>
  <si>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</si>
  <si>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</si>
  <si>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</si>
  <si>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</si>
  <si>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</si>
  <si>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</si>
  <si>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</si>
  <si>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</si>
  <si>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</si>
  <si>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</si>
  <si>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</si>
  <si>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</si>
  <si>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</si>
  <si>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</si>
  <si>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</si>
  <si>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</si>
  <si>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</si>
  <si>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</si>
  <si>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</si>
  <si>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</si>
  <si>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</si>
  <si>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</si>
  <si>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</si>
  <si>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</si>
  <si>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</si>
  <si>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</si>
  <si>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</si>
  <si>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</si>
  <si>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</si>
  <si>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</si>
  <si>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</si>
  <si>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</si>
  <si>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</si>
  <si>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</si>
  <si>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</si>
  <si>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</si>
  <si>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</si>
  <si>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</si>
  <si>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</si>
  <si>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</si>
  <si>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</si>
  <si>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</si>
  <si>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</si>
  <si>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</si>
  <si>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</si>
  <si>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</si>
  <si>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</si>
  <si>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</si>
  <si>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</si>
  <si>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</si>
  <si>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</si>
  <si>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</si>
  <si>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</si>
  <si>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</si>
  <si>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</si>
  <si>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</si>
  <si>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</si>
  <si>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</si>
  <si>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</si>
  <si>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</si>
  <si>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</si>
  <si>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</si>
  <si>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</si>
  <si>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</si>
  <si>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</si>
  <si>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</si>
  <si>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</si>
  <si>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</si>
  <si>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</si>
  <si>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</si>
  <si>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</si>
  <si>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</si>
  <si>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</si>
  <si>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</si>
  <si>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</si>
  <si>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</si>
  <si>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</si>
  <si>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</si>
  <si>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</si>
  <si>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</si>
  <si>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</si>
  <si>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</si>
  <si>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</si>
  <si>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</si>
  <si>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</si>
  <si>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</si>
  <si>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</si>
  <si>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</si>
  <si>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</si>
  <si>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</si>
  <si>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</si>
  <si>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</si>
  <si>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</si>
  <si>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</si>
  <si>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</si>
  <si>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</si>
  <si>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</si>
  <si>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</si>
  <si>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</si>
  <si>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</si>
  <si>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</si>
  <si>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</si>
  <si>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</si>
  <si>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</si>
  <si>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</si>
  <si>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</si>
  <si>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</si>
  <si>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</si>
  <si>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</si>
  <si>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</si>
  <si>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</si>
  <si>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</si>
  <si>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</si>
  <si>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</si>
  <si>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</si>
  <si>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</si>
  <si>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</si>
  <si>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</si>
  <si>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</si>
  <si>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</si>
  <si>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</si>
  <si>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</si>
  <si>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</si>
  <si>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</si>
  <si>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</si>
  <si>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</si>
  <si>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</si>
  <si>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</si>
  <si>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</si>
  <si>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</si>
  <si>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</si>
  <si>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</si>
  <si>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</si>
  <si>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</si>
  <si>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</si>
  <si>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</si>
  <si>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</si>
  <si>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</si>
  <si>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</si>
  <si>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</si>
  <si>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</si>
  <si>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</si>
  <si>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</si>
  <si>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</si>
  <si>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</si>
  <si>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</si>
  <si>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</si>
  <si>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</si>
  <si>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</si>
  <si>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</si>
  <si>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</si>
  <si>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</si>
  <si>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</si>
  <si>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</si>
  <si>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</si>
  <si>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</si>
  <si>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</si>
  <si>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</si>
  <si>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</si>
  <si>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</si>
  <si>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</si>
  <si>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</si>
  <si>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</si>
  <si>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</si>
  <si>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</si>
  <si>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</si>
  <si>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</si>
  <si>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</si>
  <si>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</si>
  <si>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</si>
  <si>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</si>
  <si>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</si>
  <si>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</si>
  <si>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</si>
  <si>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</si>
  <si>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</si>
  <si>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</si>
  <si>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</si>
  <si>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</si>
  <si>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</si>
  <si>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</si>
  <si>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</si>
  <si>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</si>
  <si>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</si>
  <si>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</si>
  <si>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</si>
  <si>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</si>
  <si>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</si>
  <si>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</si>
  <si>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</si>
  <si>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</si>
  <si>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</si>
  <si>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</si>
  <si>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</si>
  <si>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</si>
  <si>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</si>
  <si>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</si>
  <si>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</si>
  <si>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</si>
  <si>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</si>
  <si>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</si>
  <si>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</si>
  <si>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</si>
  <si>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</si>
  <si>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</si>
  <si>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</si>
  <si>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</si>
  <si>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</si>
  <si>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</si>
  <si>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</si>
  <si>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</si>
  <si>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</si>
  <si>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</si>
  <si>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</si>
  <si>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</si>
  <si>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</si>
  <si>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</si>
  <si>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</si>
  <si>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</si>
  <si>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</si>
  <si>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</si>
  <si>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</si>
  <si>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</si>
  <si>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</si>
  <si>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</si>
  <si>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</si>
  <si>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</si>
  <si>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</si>
  <si>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</si>
  <si>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</si>
  <si>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</si>
  <si>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</si>
  <si>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</si>
  <si>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</si>
  <si>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</si>
  <si>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</si>
  <si>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</si>
  <si>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</si>
  <si>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</si>
  <si>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</si>
  <si>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</si>
  <si>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</si>
  <si>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</si>
  <si>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</si>
  <si>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</si>
  <si>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</si>
  <si>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</si>
  <si>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</si>
  <si>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</si>
  <si>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</si>
  <si>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</si>
  <si>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</si>
  <si>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</si>
  <si>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</si>
  <si>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</si>
  <si>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</si>
  <si>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</si>
  <si>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</si>
  <si>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</si>
  <si>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</si>
  <si>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</si>
  <si>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</si>
  <si>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</si>
  <si>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</si>
  <si>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</si>
  <si>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</si>
  <si>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</si>
  <si>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</si>
  <si>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</si>
  <si>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</si>
  <si>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</si>
  <si>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</si>
  <si>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</si>
  <si>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</si>
  <si>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</si>
  <si>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</si>
  <si>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</si>
  <si>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</si>
  <si>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</si>
  <si>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</si>
  <si>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</si>
  <si>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</si>
  <si>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</si>
  <si>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</si>
  <si>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</si>
  <si>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</si>
  <si>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</si>
  <si>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</si>
  <si>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</si>
  <si>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</si>
  <si>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</si>
  <si>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</si>
  <si>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</si>
  <si>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</si>
  <si>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</si>
  <si>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</si>
  <si>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</si>
  <si>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</si>
  <si>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</si>
  <si>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</si>
  <si>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</si>
  <si>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</si>
  <si>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</si>
  <si>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</si>
  <si>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</si>
  <si>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</si>
  <si>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</si>
  <si>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</si>
  <si>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</si>
  <si>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</si>
  <si>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</si>
  <si>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</si>
  <si>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</si>
  <si>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</si>
  <si>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</si>
  <si>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</si>
  <si>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</si>
  <si>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</si>
  <si>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</si>
  <si>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</si>
  <si>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</si>
  <si>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</si>
  <si>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</si>
  <si>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</si>
  <si>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</si>
  <si>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</si>
  <si>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</si>
  <si>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</si>
  <si>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</si>
  <si>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</si>
  <si>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</si>
  <si>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</si>
  <si>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</si>
  <si>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</si>
  <si>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</si>
  <si>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</si>
  <si>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</si>
  <si>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</si>
  <si>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</si>
  <si>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</si>
  <si>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</si>
  <si>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</si>
  <si>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</si>
  <si>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</si>
  <si>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</si>
  <si>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</si>
  <si>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</si>
  <si>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</si>
  <si>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</si>
  <si>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</si>
  <si>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</si>
  <si>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</si>
  <si>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</si>
  <si>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</si>
  <si>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</si>
  <si>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</si>
  <si>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</si>
  <si>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</si>
  <si>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</si>
  <si>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</si>
  <si>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</si>
  <si>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</si>
  <si>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</si>
  <si>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</si>
  <si>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</si>
  <si>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</si>
  <si>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</si>
  <si>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</si>
  <si>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</si>
  <si>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</si>
  <si>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</si>
  <si>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</si>
  <si>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</si>
  <si>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</si>
  <si>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</si>
  <si>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</si>
  <si>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</si>
  <si>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</si>
  <si>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</si>
  <si>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</si>
  <si>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</si>
  <si>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</si>
  <si>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</si>
  <si>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</si>
  <si>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</si>
  <si>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</si>
  <si>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</si>
  <si>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</si>
  <si>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</si>
  <si>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</si>
  <si>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</si>
  <si>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</si>
  <si>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</si>
  <si>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</si>
  <si>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</si>
  <si>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</si>
  <si>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</si>
  <si>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</si>
  <si>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</si>
  <si>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</si>
  <si>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</si>
  <si>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</si>
  <si>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</si>
  <si>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</si>
  <si>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</si>
  <si>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</si>
  <si>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</si>
  <si>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</si>
  <si>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</si>
  <si>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</si>
  <si>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</si>
  <si>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</si>
  <si>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</si>
  <si>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</si>
  <si>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</si>
  <si>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</si>
  <si>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</si>
  <si>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</si>
  <si>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</si>
  <si>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</si>
  <si>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</si>
  <si>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</si>
  <si>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</si>
  <si>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</si>
  <si>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</si>
  <si>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</si>
  <si>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</si>
  <si>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</si>
  <si>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</si>
  <si>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</si>
  <si>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</si>
  <si>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</si>
  <si>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</si>
  <si>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</si>
  <si>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</si>
  <si>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</si>
  <si>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</si>
  <si>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</si>
  <si>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</si>
  <si>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</si>
  <si>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</si>
  <si>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</si>
  <si>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</si>
  <si>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</si>
  <si>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</si>
  <si>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</si>
  <si>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</si>
  <si>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</si>
  <si>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</si>
  <si>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</si>
  <si>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</si>
  <si>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</si>
  <si>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</si>
  <si>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</si>
  <si>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</si>
  <si>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</si>
  <si>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</si>
  <si>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</si>
  <si>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</si>
  <si>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</si>
  <si>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</si>
  <si>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</si>
  <si>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</si>
  <si>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</si>
  <si>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</si>
  <si>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</si>
  <si>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</si>
  <si>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</si>
  <si>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</si>
  <si>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</si>
  <si>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</si>
  <si>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</si>
  <si>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</si>
  <si>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</si>
  <si>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</si>
  <si>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</si>
  <si>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</si>
  <si>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</si>
  <si>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</si>
  <si>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</si>
  <si>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</si>
  <si>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</si>
  <si>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</si>
  <si>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</si>
  <si>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</si>
  <si>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</si>
  <si>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</si>
  <si>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</si>
  <si>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</si>
  <si>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</si>
  <si>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</si>
  <si>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</si>
  <si>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</si>
  <si>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</si>
  <si>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</si>
  <si>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</si>
  <si>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</si>
  <si>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</si>
  <si>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</si>
  <si>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</si>
  <si>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</si>
  <si>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</si>
  <si>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</si>
  <si>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</si>
  <si>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</si>
  <si>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</si>
  <si>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</si>
  <si>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</si>
  <si>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</si>
  <si>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</si>
  <si>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</si>
  <si>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</si>
  <si>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</si>
  <si>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</si>
  <si>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</si>
  <si>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</si>
  <si>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</si>
  <si>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</si>
  <si>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</si>
  <si>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</si>
  <si>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</si>
  <si>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</si>
  <si>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</si>
  <si>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</si>
  <si>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</si>
  <si>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</si>
  <si>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</si>
  <si>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</si>
  <si>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</si>
  <si>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</si>
  <si>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</si>
  <si>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</si>
  <si>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</si>
  <si>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</si>
  <si>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</si>
  <si>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</si>
  <si>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</si>
  <si>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</si>
  <si>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</si>
  <si>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</si>
  <si>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</si>
  <si>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</si>
  <si>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</si>
  <si>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</si>
  <si>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</si>
  <si>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</si>
  <si>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</si>
  <si>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</si>
  <si>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</si>
  <si>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</si>
  <si>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</si>
  <si>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</si>
  <si>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</si>
  <si>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</si>
  <si>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</si>
  <si>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</si>
  <si>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</si>
  <si>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</si>
  <si>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</si>
  <si>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</si>
  <si>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</si>
  <si>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</si>
  <si>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</si>
  <si>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</si>
  <si>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</si>
  <si>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</si>
  <si>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</si>
  <si>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</si>
  <si>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</si>
  <si>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</si>
  <si>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</si>
  <si>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</si>
  <si>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</si>
  <si>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</si>
  <si>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</si>
  <si>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</si>
  <si>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</si>
  <si>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</si>
  <si>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</si>
  <si>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</si>
  <si>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</si>
  <si>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</si>
  <si>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</si>
  <si>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</si>
  <si>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</si>
  <si>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</si>
  <si>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</si>
  <si>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</si>
  <si>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</si>
  <si>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</si>
  <si>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</si>
  <si>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</si>
  <si>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</si>
  <si>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</si>
  <si>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</si>
  <si>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</si>
  <si>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</si>
  <si>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</si>
  <si>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</si>
  <si>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</si>
  <si>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</si>
  <si>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</si>
  <si>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</si>
  <si>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</si>
  <si>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</si>
  <si>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</si>
  <si>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</si>
  <si>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</si>
  <si>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</si>
  <si>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</si>
  <si>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</si>
  <si>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</si>
  <si>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</si>
  <si>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</si>
  <si>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</si>
  <si>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</si>
  <si>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</si>
  <si>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</si>
  <si>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</si>
  <si>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</si>
  <si>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</si>
  <si>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</si>
  <si>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</si>
  <si>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</si>
  <si>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</si>
  <si>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</si>
  <si>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</si>
  <si>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</si>
  <si>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</si>
  <si>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</si>
  <si>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</si>
  <si>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</si>
  <si>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</si>
  <si>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</si>
  <si>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</si>
  <si>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</si>
  <si>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</si>
  <si>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</si>
  <si>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</si>
  <si>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</si>
  <si>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</si>
  <si>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</si>
  <si>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</si>
  <si>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</si>
  <si>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</si>
  <si>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</si>
  <si>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</si>
  <si>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</si>
  <si>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</si>
  <si>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</si>
  <si>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</si>
  <si>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</si>
  <si>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</si>
  <si>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</si>
  <si>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</si>
  <si>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</si>
  <si>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</si>
  <si>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</si>
  <si>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</si>
  <si>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</si>
  <si>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</si>
  <si>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</si>
  <si>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</si>
  <si>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</si>
  <si>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</si>
  <si>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</si>
  <si>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</si>
  <si>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</si>
  <si>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</si>
  <si>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</si>
  <si>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</si>
  <si>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</si>
  <si>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</si>
  <si>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</si>
  <si>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</si>
  <si>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</si>
  <si>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</si>
  <si>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</si>
  <si>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</si>
  <si>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</si>
  <si>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</si>
  <si>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</si>
  <si>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</si>
  <si>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</si>
  <si>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</si>
  <si>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</si>
  <si>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</si>
  <si>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</si>
  <si>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</si>
  <si>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</si>
  <si>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</si>
  <si>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</si>
  <si>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</si>
  <si>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</si>
  <si>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</si>
  <si>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</si>
  <si>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</si>
  <si>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</si>
  <si>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</si>
  <si>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</si>
  <si>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</si>
  <si>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</si>
  <si>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</si>
  <si>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</si>
  <si>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</si>
  <si>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</si>
  <si>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</si>
  <si>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</si>
  <si>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</si>
  <si>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</si>
  <si>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</si>
  <si>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</si>
  <si>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</si>
  <si>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</si>
  <si>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</si>
  <si>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</si>
  <si>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</si>
  <si>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</si>
  <si>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</si>
  <si>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</si>
  <si>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</si>
  <si>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</si>
  <si>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</si>
  <si>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</si>
  <si>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</si>
  <si>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</si>
  <si>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</si>
  <si>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</si>
  <si>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</si>
  <si>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</si>
  <si>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</si>
  <si>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</si>
  <si>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</si>
  <si>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</si>
  <si>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</si>
  <si>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</si>
  <si>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</si>
  <si>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</si>
  <si>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</si>
  <si>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</si>
  <si>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</si>
  <si>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</si>
  <si>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</si>
  <si>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</si>
  <si>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</si>
  <si>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</si>
  <si>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</si>
  <si>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</si>
  <si>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</si>
  <si>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</si>
  <si>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</si>
  <si>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</si>
  <si>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</si>
  <si>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</si>
  <si>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</si>
  <si>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</si>
  <si>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</si>
  <si>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</si>
  <si>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</si>
  <si>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</si>
  <si>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</si>
  <si>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</si>
  <si>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</si>
  <si>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</si>
  <si>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</si>
  <si>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</si>
  <si>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</si>
  <si>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</si>
  <si>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</si>
  <si>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</si>
  <si>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</si>
  <si>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</si>
  <si>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</si>
  <si>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</si>
  <si>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</si>
  <si>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</si>
  <si>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</si>
  <si>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</si>
  <si>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</si>
  <si>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</si>
  <si>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</si>
  <si>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</si>
  <si>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</si>
  <si>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</si>
  <si>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</si>
  <si>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</si>
  <si>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</si>
  <si>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</si>
  <si>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</si>
  <si>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</si>
  <si>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</si>
  <si>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</si>
  <si>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</si>
  <si>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</si>
  <si>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</si>
  <si>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</si>
  <si>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</si>
  <si>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</si>
  <si>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</si>
  <si>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</si>
  <si>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</si>
  <si>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</si>
  <si>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</si>
  <si>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</si>
  <si>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</si>
  <si>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</si>
  <si>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</si>
  <si>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</si>
  <si>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</si>
  <si>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</si>
  <si>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</si>
  <si>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</si>
  <si>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</si>
  <si>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</si>
  <si>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</si>
  <si>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</si>
  <si>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</si>
  <si>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</si>
  <si>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</si>
  <si>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</si>
  <si>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</si>
  <si>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</si>
  <si>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</si>
  <si>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</si>
  <si>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</si>
  <si>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</si>
  <si>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</si>
  <si>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</si>
  <si>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</si>
  <si>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</si>
  <si>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</si>
  <si>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</si>
  <si>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</si>
  <si>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</si>
  <si>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</si>
  <si>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</si>
  <si>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</si>
  <si>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</si>
  <si>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</si>
  <si>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</si>
  <si>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</si>
  <si>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</si>
  <si>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</si>
  <si>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</si>
  <si>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</si>
  <si>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</si>
  <si>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</si>
  <si>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</si>
  <si>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</si>
  <si>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</si>
  <si>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</si>
  <si>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</si>
  <si>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</si>
  <si>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</si>
  <si>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</si>
  <si>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</si>
  <si>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</si>
  <si>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</si>
  <si>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</si>
  <si>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</si>
  <si>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</si>
  <si>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</si>
  <si>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</si>
  <si>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</si>
  <si>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</si>
  <si>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</si>
  <si>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</si>
  <si>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</si>
  <si>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</si>
  <si>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</si>
  <si>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</si>
  <si>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</si>
  <si>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</si>
  <si>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</si>
  <si>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</si>
  <si>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</si>
  <si>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</si>
  <si>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</si>
  <si>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</si>
  <si>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</si>
  <si>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</si>
  <si>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</si>
  <si>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</si>
  <si>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</si>
  <si>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</si>
  <si>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</si>
  <si>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</si>
  <si>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</si>
  <si>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</si>
  <si>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</si>
  <si>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</si>
  <si>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</si>
  <si>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</si>
  <si>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</si>
  <si>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</si>
  <si>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</si>
  <si>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</si>
  <si>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</si>
  <si>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</si>
  <si>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</si>
  <si>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</si>
  <si>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</si>
  <si>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</si>
  <si>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</si>
  <si>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</si>
  <si>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</si>
  <si>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</si>
  <si>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</si>
  <si>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</si>
  <si>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</si>
  <si>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</si>
  <si>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</si>
  <si>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</si>
  <si>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</si>
  <si>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</si>
  <si>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</si>
  <si>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</si>
  <si>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</si>
  <si>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</si>
  <si>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</si>
  <si>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</si>
  <si>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</si>
  <si>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</si>
  <si>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</si>
  <si>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</si>
  <si>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</si>
  <si>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</si>
  <si>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</si>
  <si>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</si>
  <si>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</si>
  <si>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</si>
  <si>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</si>
  <si>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</si>
  <si>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</si>
  <si>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</si>
  <si>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</si>
  <si>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</si>
  <si>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</si>
  <si>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</si>
  <si>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</si>
  <si>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</si>
  <si>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</si>
  <si>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</si>
  <si>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</si>
  <si>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</si>
  <si>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</si>
  <si>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</si>
  <si>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</si>
  <si>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</si>
  <si>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</si>
  <si>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</si>
  <si>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</si>
  <si>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</si>
  <si>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</si>
  <si>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</si>
  <si>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</si>
  <si>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</si>
  <si>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</si>
  <si>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</si>
  <si>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</si>
  <si>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</si>
  <si>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</si>
  <si>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</si>
  <si>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</si>
  <si>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</si>
  <si>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</si>
  <si>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</si>
  <si>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</si>
  <si>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</si>
  <si>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</si>
  <si>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</si>
  <si>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</si>
  <si>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</si>
  <si>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</si>
  <si>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</si>
  <si>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</si>
  <si>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</si>
  <si>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</si>
  <si>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</si>
  <si>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</si>
  <si>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</si>
  <si>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</si>
  <si>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</si>
  <si>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</si>
  <si>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</si>
  <si>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</si>
  <si>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</si>
  <si>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</si>
  <si>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</si>
  <si>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</si>
  <si>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</si>
  <si>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</si>
  <si>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</si>
  <si>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</si>
  <si>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</si>
  <si>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</si>
  <si>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</si>
  <si>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</si>
  <si>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</si>
  <si>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</si>
  <si>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</si>
  <si>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</si>
  <si>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</si>
  <si>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</si>
  <si>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</si>
  <si>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</si>
  <si>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</si>
  <si>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</si>
  <si>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</si>
  <si>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</si>
  <si>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</si>
  <si>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</si>
  <si>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</si>
  <si>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</si>
  <si>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</si>
  <si>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</si>
  <si>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</si>
  <si>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</si>
  <si>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</si>
  <si>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</si>
  <si>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</si>
  <si>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</si>
  <si>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</si>
  <si>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</si>
  <si>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</si>
  <si>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</si>
  <si>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</si>
  <si>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</si>
  <si>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</si>
  <si>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</si>
  <si>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</si>
  <si>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</si>
  <si>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</si>
  <si>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</si>
  <si>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</si>
  <si>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</si>
  <si>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</si>
  <si>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</si>
  <si>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</si>
  <si>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</si>
  <si>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</si>
  <si>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</si>
  <si>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</si>
  <si>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</si>
  <si>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</si>
  <si>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</si>
  <si>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</si>
  <si>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</si>
  <si>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</si>
  <si>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</si>
  <si>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</si>
  <si>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</si>
  <si>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</si>
  <si>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</si>
  <si>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</si>
  <si>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</si>
  <si>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</si>
  <si>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</si>
  <si>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</si>
  <si>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</si>
  <si>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</si>
  <si>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</si>
  <si>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</si>
  <si>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</si>
  <si>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</si>
  <si>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</si>
  <si>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</si>
  <si>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</si>
  <si>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</si>
  <si>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</si>
  <si>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</si>
  <si>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</si>
  <si>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</si>
  <si>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</si>
  <si>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</si>
  <si>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</si>
  <si>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</si>
  <si>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</si>
  <si>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</si>
  <si>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</si>
  <si>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</si>
  <si>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</si>
  <si>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</si>
  <si>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</si>
  <si>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</si>
  <si>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</si>
  <si>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</si>
  <si>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</si>
  <si>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</si>
  <si>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</si>
  <si>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</si>
  <si>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</si>
  <si>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</si>
  <si>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</si>
  <si>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</si>
  <si>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</si>
  <si>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</si>
  <si>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</si>
  <si>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</si>
  <si>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</si>
  <si>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</si>
  <si>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</si>
  <si>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</si>
  <si>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</si>
  <si>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</si>
  <si>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</si>
  <si>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</si>
  <si>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</si>
  <si>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</si>
  <si>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</si>
  <si>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</si>
  <si>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</si>
  <si>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</si>
  <si>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</si>
  <si>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</si>
  <si>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</si>
  <si>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</si>
  <si>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</si>
  <si>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</si>
  <si>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</si>
  <si>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</si>
  <si>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</si>
  <si>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</si>
  <si>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</si>
  <si>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</si>
  <si>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</si>
  <si>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</si>
  <si>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</si>
  <si>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</si>
  <si>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</si>
  <si>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</si>
  <si>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</si>
  <si>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</si>
  <si>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</si>
  <si>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</si>
  <si>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</si>
  <si>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</si>
  <si>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</si>
  <si>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</si>
  <si>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</si>
  <si>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</si>
  <si>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</si>
  <si>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</si>
  <si>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</si>
  <si>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</si>
  <si>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</si>
  <si>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</si>
  <si>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</si>
  <si>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</si>
  <si>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</si>
  <si>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</si>
  <si>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</si>
  <si>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</si>
  <si>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</si>
  <si>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</si>
  <si>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</si>
  <si>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</si>
  <si>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</si>
  <si>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</si>
  <si>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</si>
  <si>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</si>
  <si>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</si>
  <si>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</si>
  <si>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</si>
  <si>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</si>
  <si>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</si>
  <si>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</si>
  <si>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</si>
  <si>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</si>
  <si>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</si>
  <si>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</si>
  <si>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</si>
  <si>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</si>
  <si>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</si>
  <si>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</si>
  <si>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</si>
  <si>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</si>
  <si>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</si>
  <si>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</si>
  <si>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</si>
  <si>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</si>
  <si>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</si>
  <si>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</si>
  <si>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</si>
  <si>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</si>
  <si>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</si>
  <si>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</si>
  <si>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</si>
  <si>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</si>
  <si>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</si>
  <si>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</si>
  <si>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</si>
  <si>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</si>
  <si>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</si>
  <si>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</si>
  <si>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</si>
  <si>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</si>
  <si>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</si>
  <si>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</si>
  <si>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</si>
  <si>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</si>
  <si>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</si>
  <si>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</si>
  <si>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</si>
  <si>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</si>
  <si>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</si>
  <si>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</si>
  <si>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</si>
  <si>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</si>
  <si>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</si>
  <si>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</si>
  <si>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</si>
  <si>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</si>
  <si>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</si>
  <si>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</si>
  <si>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</si>
  <si>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</si>
  <si>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</si>
  <si>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</si>
  <si>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</si>
  <si>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</si>
  <si>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</si>
  <si>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</si>
  <si>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</si>
  <si>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</si>
  <si>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</si>
  <si>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</si>
  <si>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</si>
  <si>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</si>
  <si>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</si>
  <si>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</si>
  <si>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</si>
  <si>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</si>
  <si>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</si>
  <si>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</si>
  <si>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</si>
  <si>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</si>
  <si>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</si>
  <si>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</si>
  <si>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</si>
  <si>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</si>
  <si>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</si>
  <si>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</si>
  <si>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</si>
  <si>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</si>
  <si>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</si>
  <si>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</si>
  <si>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</si>
  <si>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</si>
  <si>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</si>
  <si>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</si>
  <si>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</si>
  <si>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</si>
  <si>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</si>
  <si>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</si>
  <si>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</si>
  <si>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</si>
  <si>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</si>
  <si>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</si>
  <si>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</si>
  <si>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</si>
  <si>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</si>
  <si>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</si>
  <si>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</si>
  <si>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</si>
  <si>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</si>
  <si>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</si>
  <si>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</si>
  <si>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</si>
  <si>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</si>
  <si>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</si>
  <si>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</si>
  <si>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</si>
  <si>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</si>
  <si>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</si>
  <si>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</si>
  <si>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</si>
  <si>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</si>
  <si>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</si>
  <si>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</si>
  <si>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</si>
  <si>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</si>
  <si>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</si>
  <si>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</si>
  <si>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</si>
  <si>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</si>
  <si>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</si>
  <si>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</si>
  <si>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</si>
  <si>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</si>
  <si>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</si>
  <si>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</si>
  <si>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</si>
  <si>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</si>
  <si>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</si>
  <si>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</si>
  <si>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</si>
  <si>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</si>
  <si>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</si>
  <si>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</si>
  <si>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</si>
  <si>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</si>
  <si>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</si>
  <si>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</si>
  <si>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</si>
  <si>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</si>
  <si>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</si>
  <si>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</si>
  <si>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</si>
  <si>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</si>
  <si>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</si>
  <si>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</si>
  <si>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</si>
  <si>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</si>
  <si>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</si>
  <si>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</si>
  <si>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</si>
  <si>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</si>
  <si>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</si>
  <si>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</si>
  <si>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</si>
  <si>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</si>
  <si>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</si>
  <si>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</si>
  <si>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</si>
  <si>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</si>
  <si>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</si>
  <si>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</si>
  <si>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</si>
  <si>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</si>
  <si>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</si>
  <si>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</si>
  <si>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</si>
  <si>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</si>
  <si>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</si>
  <si>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</si>
  <si>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</si>
  <si>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</si>
  <si>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</si>
  <si>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</si>
  <si>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</si>
  <si>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</si>
  <si>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</si>
  <si>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</si>
  <si>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</si>
  <si>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</si>
  <si>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</si>
  <si>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</si>
  <si>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</si>
  <si>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</si>
  <si>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</si>
  <si>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</si>
  <si>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</si>
  <si>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</si>
  <si>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</si>
  <si>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</si>
  <si>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</si>
  <si>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</si>
  <si>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</si>
  <si>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</si>
  <si>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</si>
  <si>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</si>
  <si>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</si>
  <si>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</si>
  <si>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</si>
  <si>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</si>
  <si>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</si>
  <si>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</si>
  <si>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</si>
  <si>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</si>
  <si>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</si>
  <si>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</si>
  <si>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</si>
  <si>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</si>
  <si>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</si>
  <si>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</si>
  <si>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</si>
  <si>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</si>
  <si>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</si>
  <si>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</si>
  <si>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</si>
  <si>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</si>
  <si>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</si>
  <si>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</si>
  <si>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</si>
  <si>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</si>
  <si>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</si>
  <si>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</si>
  <si>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</si>
  <si>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</si>
  <si>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</si>
  <si>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</si>
  <si>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</si>
  <si>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</si>
  <si>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</si>
  <si>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</si>
  <si>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</si>
  <si>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</si>
  <si>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</si>
  <si>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</si>
  <si>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</si>
  <si>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</si>
  <si>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</si>
  <si>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</si>
  <si>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</si>
  <si>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</si>
  <si>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</si>
  <si>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</si>
  <si>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</si>
  <si>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</si>
  <si>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</si>
  <si>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</si>
  <si>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</si>
  <si>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</si>
  <si>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</si>
  <si>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</si>
  <si>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</si>
  <si>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</si>
  <si>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</si>
  <si>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</si>
  <si>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</si>
  <si>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</si>
  <si>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</si>
  <si>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</si>
  <si>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</si>
  <si>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</si>
  <si>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</si>
  <si>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</si>
  <si>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</si>
  <si>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</si>
  <si>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</si>
  <si>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</si>
  <si>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</si>
  <si>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</si>
  <si>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</si>
  <si>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</si>
  <si>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</si>
  <si>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</si>
  <si>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</si>
  <si>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</si>
  <si>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</si>
  <si>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</si>
  <si>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</si>
  <si>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</si>
  <si>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</si>
  <si>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</si>
  <si>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</si>
  <si>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</si>
  <si>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</si>
  <si>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</si>
  <si>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</si>
  <si>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</si>
  <si>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</si>
  <si>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</si>
  <si>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</si>
  <si>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</si>
  <si>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</si>
  <si>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</si>
  <si>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</si>
  <si>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</si>
  <si>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</si>
  <si>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</si>
  <si>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</si>
  <si>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</si>
  <si>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</si>
  <si>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</si>
  <si>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</si>
  <si>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</si>
  <si>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</si>
  <si>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</si>
  <si>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</si>
  <si>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</si>
  <si>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</si>
  <si>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</si>
  <si>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</si>
  <si>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</si>
  <si>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</si>
  <si>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</si>
  <si>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</si>
  <si>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</si>
  <si>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</si>
  <si>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</si>
  <si>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</si>
  <si>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</si>
  <si>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</si>
  <si>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</si>
  <si>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</si>
  <si>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</si>
  <si>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</si>
  <si>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</si>
  <si>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</si>
  <si>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</si>
  <si>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</si>
  <si>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</si>
  <si>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</si>
  <si>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</si>
  <si>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</si>
  <si>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</si>
  <si>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</si>
  <si>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</si>
  <si>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</si>
  <si>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</si>
  <si>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</si>
  <si>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</si>
  <si>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</si>
  <si>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</si>
  <si>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</si>
  <si>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</si>
  <si>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</si>
  <si>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</si>
  <si>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</si>
  <si>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</si>
  <si>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</si>
  <si>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</si>
  <si>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</si>
  <si>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</si>
  <si>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</si>
  <si>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</si>
  <si>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</si>
  <si>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</si>
  <si>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</si>
  <si>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</si>
  <si>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</si>
  <si>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</si>
  <si>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</si>
  <si>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</si>
  <si>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</si>
  <si>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</si>
  <si>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</si>
  <si>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</si>
  <si>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</si>
  <si>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</si>
  <si>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</si>
  <si>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</si>
  <si>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</si>
  <si>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</si>
  <si>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</si>
  <si>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</si>
  <si>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</si>
  <si>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</si>
  <si>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</si>
  <si>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</si>
  <si>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</si>
  <si>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</si>
  <si>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</si>
  <si>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</si>
  <si>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</si>
  <si>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</si>
  <si>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</si>
  <si>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</si>
  <si>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</si>
  <si>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</si>
  <si>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</si>
  <si>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</si>
  <si>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</si>
  <si>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</si>
  <si>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</si>
  <si>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</si>
  <si>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</si>
  <si>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</si>
  <si>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</si>
  <si>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</si>
  <si>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</si>
  <si>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</si>
  <si>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</si>
  <si>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</si>
  <si>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</si>
  <si>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</si>
  <si>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</si>
  <si>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</si>
  <si>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</si>
  <si>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</si>
  <si>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</si>
  <si>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</si>
  <si>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</si>
  <si>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</si>
  <si>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</si>
  <si>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</si>
  <si>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</si>
  <si>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</si>
  <si>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</si>
  <si>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</si>
  <si>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</si>
  <si>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</si>
  <si>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</si>
  <si>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</si>
  <si>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</si>
  <si>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</si>
  <si>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</si>
  <si>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</si>
  <si>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</si>
  <si>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</si>
  <si>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</si>
  <si>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</si>
  <si>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</si>
  <si>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</si>
  <si>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</si>
  <si>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</si>
  <si>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</si>
  <si>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</si>
  <si>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</si>
  <si>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</si>
  <si>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</si>
  <si>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</si>
  <si>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</si>
  <si>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</si>
  <si>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</si>
  <si>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</si>
  <si>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</si>
  <si>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</si>
  <si>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</si>
  <si>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</si>
  <si>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</si>
  <si>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</si>
  <si>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</si>
  <si>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</si>
  <si>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</si>
  <si>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</si>
  <si>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</si>
  <si>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</si>
  <si>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</si>
  <si>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</si>
  <si>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</si>
  <si>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</si>
  <si>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</si>
  <si>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</si>
  <si>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</si>
  <si>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</si>
  <si>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</si>
  <si>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</si>
  <si>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</si>
  <si>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</si>
  <si>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</si>
  <si>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</si>
  <si>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</si>
  <si>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</si>
  <si>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</si>
  <si>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</si>
  <si>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</si>
  <si>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</si>
  <si>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</si>
  <si>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</si>
  <si>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</si>
  <si>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</si>
  <si>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</si>
  <si>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</si>
  <si>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</si>
  <si>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</si>
  <si>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</si>
  <si>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</si>
  <si>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</si>
  <si>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</si>
  <si>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</si>
  <si>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</si>
  <si>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</si>
  <si>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</si>
  <si>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</si>
  <si>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</si>
  <si>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</si>
  <si>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</si>
  <si>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</si>
  <si>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</si>
  <si>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</si>
  <si>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</si>
  <si>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</si>
  <si>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</si>
  <si>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</si>
  <si>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</si>
  <si>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</si>
  <si>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</si>
  <si>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</si>
  <si>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</si>
  <si>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</si>
  <si>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</si>
  <si>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</si>
  <si>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</si>
  <si>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</si>
  <si>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</si>
  <si>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</si>
  <si>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</si>
  <si>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</si>
  <si>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</si>
  <si>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</si>
  <si>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</si>
  <si>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</si>
  <si>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</si>
  <si>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</si>
  <si>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</si>
  <si>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</si>
  <si>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</si>
  <si>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</si>
  <si>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</si>
  <si>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</si>
  <si>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</si>
  <si>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</si>
  <si>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</si>
  <si>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</si>
  <si>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</si>
  <si>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</si>
  <si>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</si>
  <si>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</si>
  <si>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</si>
  <si>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</si>
  <si>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</si>
  <si>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</si>
  <si>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</si>
  <si>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</si>
  <si>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</si>
  <si>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</si>
  <si>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</si>
  <si>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</si>
  <si>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</si>
  <si>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</si>
  <si>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</si>
  <si>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</si>
  <si>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</si>
  <si>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</si>
  <si>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</si>
  <si>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</si>
  <si>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</si>
  <si>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</si>
  <si>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</si>
  <si>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</si>
  <si>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</si>
  <si>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</si>
  <si>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</si>
  <si>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</si>
  <si>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</si>
  <si>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</si>
  <si>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</si>
  <si>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</si>
  <si>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</si>
  <si>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</si>
  <si>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</si>
  <si>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</si>
  <si>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</si>
  <si>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</si>
  <si>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</si>
  <si>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</si>
  <si>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</si>
  <si>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</si>
  <si>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</si>
  <si>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</si>
  <si>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</si>
  <si>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</si>
  <si>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</si>
  <si>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</si>
  <si>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</si>
  <si>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</si>
  <si>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</si>
  <si>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</si>
  <si>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</si>
  <si>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</si>
  <si>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</si>
  <si>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</si>
  <si>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</si>
  <si>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</si>
  <si>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</si>
  <si>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</si>
  <si>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</si>
  <si>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</si>
  <si>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</si>
  <si>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</si>
  <si>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</si>
  <si>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</si>
  <si>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</si>
  <si>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</si>
  <si>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</si>
  <si>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</si>
  <si>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</si>
  <si>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</si>
  <si>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</si>
  <si>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</si>
  <si>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</si>
  <si>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</si>
  <si>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</si>
  <si>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</si>
  <si>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</si>
  <si>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</si>
  <si>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</si>
  <si>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</si>
  <si>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</si>
  <si>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</si>
  <si>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</si>
  <si>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</si>
  <si>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</si>
  <si>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</si>
  <si>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</si>
  <si>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</si>
  <si>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</si>
  <si>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</si>
  <si>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</si>
  <si>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</si>
  <si>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</si>
  <si>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</si>
  <si>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</si>
  <si>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</si>
  <si>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</si>
  <si>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</si>
  <si>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</si>
  <si>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</si>
  <si>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</si>
  <si>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</si>
  <si>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</si>
  <si>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</si>
  <si>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</si>
  <si>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</si>
  <si>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</si>
  <si>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</si>
  <si>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</si>
  <si>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</si>
  <si>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</si>
  <si>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</si>
  <si>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</si>
  <si>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</si>
  <si>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</si>
  <si>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</si>
  <si>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</si>
  <si>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</si>
  <si>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</si>
  <si>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</si>
  <si>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</si>
  <si>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</si>
  <si>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</si>
  <si>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</si>
  <si>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</si>
  <si>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</si>
  <si>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</si>
  <si>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</si>
  <si>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</si>
  <si>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</si>
  <si>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</si>
  <si>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</si>
  <si>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</si>
  <si>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</si>
  <si>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</si>
  <si>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</si>
  <si>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</si>
  <si>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</si>
  <si>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</si>
  <si>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</si>
  <si>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</si>
  <si>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</si>
  <si>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</si>
  <si>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</si>
  <si>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</si>
  <si>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</si>
  <si>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</si>
  <si>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</si>
  <si>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</si>
  <si>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</si>
  <si>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</si>
  <si>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</si>
  <si>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</si>
  <si>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</si>
  <si>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</si>
  <si>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</si>
  <si>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</si>
  <si>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</si>
  <si>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</si>
  <si>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</si>
  <si>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</si>
  <si>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</si>
  <si>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</si>
  <si>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</si>
  <si>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</si>
  <si>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</si>
  <si>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</si>
  <si>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</si>
  <si>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</si>
  <si>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</si>
  <si>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</si>
  <si>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</si>
  <si>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</si>
  <si>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</si>
  <si>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</si>
  <si>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</si>
  <si>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</si>
  <si>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</si>
  <si>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</si>
  <si>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</si>
  <si>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</si>
  <si>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</si>
  <si>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</si>
  <si>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</si>
  <si>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</si>
  <si>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</si>
  <si>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</si>
  <si>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</si>
  <si>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</si>
  <si>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</si>
  <si>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</si>
  <si>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</si>
  <si>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</si>
  <si>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</si>
  <si>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</si>
  <si>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</si>
  <si>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</si>
  <si>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</si>
  <si>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</si>
  <si>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</si>
  <si>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</si>
  <si>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</si>
  <si>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</si>
  <si>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</si>
  <si>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</si>
  <si>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</si>
  <si>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</si>
  <si>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</si>
  <si>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</si>
  <si>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</si>
  <si>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</si>
  <si>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</si>
  <si>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</si>
  <si>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</si>
  <si>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</si>
  <si>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</si>
  <si>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</si>
  <si>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</si>
  <si>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</si>
  <si>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</si>
  <si>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</si>
  <si>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</si>
  <si>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</si>
  <si>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</si>
  <si>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</si>
  <si>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</si>
  <si>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</si>
  <si>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</si>
  <si>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</si>
  <si>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</si>
  <si>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</si>
  <si>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</si>
  <si>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</si>
  <si>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</si>
  <si>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</si>
  <si>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</si>
  <si>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</si>
  <si>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</si>
  <si>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</si>
  <si>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</si>
  <si>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</si>
  <si>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</si>
  <si>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</si>
  <si>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</si>
  <si>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</si>
  <si>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</si>
  <si>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</si>
  <si>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</si>
  <si>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</si>
  <si>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</si>
  <si>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</si>
  <si>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</si>
  <si>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</si>
  <si>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</si>
  <si>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</si>
  <si>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</si>
  <si>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</si>
  <si>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</si>
  <si>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</si>
  <si>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</si>
  <si>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</si>
  <si>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</si>
  <si>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</si>
  <si>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</si>
  <si>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</si>
  <si>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</si>
  <si>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</si>
  <si>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</si>
  <si>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</si>
  <si>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</si>
  <si>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</si>
  <si>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</si>
  <si>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</si>
  <si>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</si>
  <si>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</si>
  <si>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</si>
  <si>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</si>
  <si>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</si>
  <si>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</si>
  <si>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</si>
  <si>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</si>
  <si>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</si>
  <si>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</si>
  <si>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</si>
  <si>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</si>
  <si>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</si>
  <si>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</si>
  <si>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</si>
  <si>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</si>
  <si>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</si>
  <si>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</si>
  <si>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</si>
  <si>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</si>
  <si>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</si>
  <si>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</si>
  <si>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</si>
  <si>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</si>
  <si>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</si>
  <si>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</si>
  <si>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</si>
  <si>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</si>
  <si>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</si>
  <si>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</si>
  <si>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</si>
  <si>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</si>
  <si>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</si>
  <si>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</si>
  <si>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</si>
  <si>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</si>
  <si>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</si>
  <si>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</si>
  <si>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</si>
  <si>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</si>
  <si>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</si>
  <si>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</si>
  <si>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</si>
  <si>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</si>
  <si>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</si>
  <si>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</si>
  <si>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</si>
  <si>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</si>
  <si>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</si>
  <si>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</si>
  <si>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</si>
  <si>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</si>
  <si>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</si>
  <si>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</si>
  <si>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</si>
  <si>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</si>
  <si>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</si>
  <si>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</si>
  <si>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</si>
  <si>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</si>
  <si>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</si>
  <si>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</si>
  <si>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</si>
  <si>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</si>
  <si>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</si>
  <si>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</si>
  <si>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</si>
  <si>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</si>
  <si>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</si>
  <si>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</si>
  <si>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</si>
  <si>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</si>
  <si>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</si>
  <si>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</si>
  <si>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</si>
  <si>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</si>
  <si>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</si>
  <si>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</si>
  <si>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</si>
  <si>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</si>
  <si>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</si>
  <si>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</si>
  <si>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</si>
  <si>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</si>
  <si>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</si>
  <si>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</si>
  <si>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</si>
  <si>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</si>
  <si>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</si>
  <si>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</si>
  <si>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</si>
  <si>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</si>
  <si>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</si>
  <si>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</si>
  <si>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</si>
  <si>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</si>
  <si>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</si>
  <si>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</si>
  <si>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</si>
  <si>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</si>
  <si>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</si>
  <si>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</si>
  <si>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</si>
  <si>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</si>
  <si>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</si>
  <si>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</si>
  <si>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</si>
  <si>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</si>
  <si>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</si>
  <si>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</si>
  <si>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</si>
  <si>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</si>
  <si>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</si>
  <si>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</si>
  <si>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</si>
  <si>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</si>
  <si>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</si>
  <si>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</si>
  <si>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</si>
  <si>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</si>
  <si>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</si>
  <si>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</si>
  <si>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</si>
  <si>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</si>
  <si>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</si>
  <si>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</si>
  <si>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</si>
  <si>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</si>
  <si>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</si>
  <si>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</si>
  <si>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</si>
  <si>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</si>
  <si>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</si>
  <si>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</si>
  <si>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</si>
  <si>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</si>
  <si>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</si>
  <si>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</si>
  <si>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</si>
  <si>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</si>
  <si>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</si>
  <si>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</si>
  <si>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</si>
  <si>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</si>
  <si>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</si>
  <si>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</si>
  <si>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</si>
  <si>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</si>
  <si>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</si>
  <si>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</si>
  <si>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</si>
  <si>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</si>
  <si>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</si>
  <si>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</si>
  <si>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</si>
  <si>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</si>
  <si>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</si>
  <si>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</si>
  <si>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</si>
  <si>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</si>
  <si>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</si>
  <si>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</si>
  <si>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</si>
  <si>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</si>
  <si>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</si>
  <si>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</si>
  <si>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</si>
  <si>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</si>
  <si>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</si>
  <si>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</si>
  <si>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</si>
  <si>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</si>
  <si>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</si>
  <si>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</si>
  <si>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</si>
  <si>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</si>
  <si>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</si>
  <si>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</si>
  <si>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</si>
  <si>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</si>
  <si>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</si>
  <si>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</si>
  <si>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</si>
  <si>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</si>
  <si>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</si>
  <si>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</si>
  <si>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</si>
  <si>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</si>
  <si>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</si>
  <si>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</si>
  <si>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</si>
  <si>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</si>
  <si>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</si>
  <si>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</si>
  <si>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</si>
  <si>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</si>
  <si>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</si>
  <si>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</si>
  <si>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</si>
  <si>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</si>
  <si>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</si>
  <si>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</si>
  <si>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</si>
  <si>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</si>
  <si>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</si>
  <si>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</si>
  <si>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</si>
  <si>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</si>
  <si>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</si>
  <si>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</si>
  <si>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</si>
  <si>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</si>
  <si>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</si>
  <si>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</si>
  <si>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</si>
  <si>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</si>
  <si>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</si>
  <si>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</si>
  <si>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</si>
  <si>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</si>
  <si>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</si>
  <si>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</si>
  <si>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</si>
  <si>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</si>
  <si>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</si>
  <si>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</si>
  <si>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</si>
  <si>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</si>
  <si>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</si>
  <si>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</si>
  <si>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</si>
  <si>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</si>
  <si>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</si>
  <si>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</si>
  <si>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</si>
  <si>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</si>
  <si>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</si>
  <si>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</si>
  <si>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</si>
  <si>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</si>
  <si>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</si>
  <si>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</si>
  <si>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</si>
  <si>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</si>
  <si>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</si>
  <si>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</si>
  <si>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</si>
  <si>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</si>
  <si>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</si>
  <si>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</si>
  <si>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</si>
  <si>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</si>
  <si>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</si>
  <si>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</si>
  <si>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</si>
  <si>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</si>
  <si>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</si>
  <si>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</si>
  <si>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</si>
  <si>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</si>
  <si>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</si>
  <si>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</si>
  <si>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</si>
  <si>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</si>
  <si>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</si>
  <si>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</si>
  <si>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</si>
  <si>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</si>
  <si>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</si>
  <si>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</si>
  <si>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</si>
  <si>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</si>
  <si>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</si>
  <si>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</si>
  <si>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</si>
  <si>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</si>
  <si>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</si>
  <si>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</si>
  <si>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</si>
  <si>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</si>
  <si>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</si>
  <si>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</si>
  <si>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</si>
  <si>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</si>
  <si>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</si>
  <si>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</si>
  <si>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</si>
  <si>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</si>
  <si>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</si>
  <si>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</si>
  <si>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</si>
  <si>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</si>
  <si>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</si>
  <si>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</si>
  <si>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</si>
  <si>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</si>
  <si>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</si>
  <si>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</si>
  <si>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</si>
  <si>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</si>
  <si>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</si>
  <si>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</si>
  <si>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</si>
  <si>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</si>
  <si>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</si>
  <si>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</si>
  <si>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</si>
  <si>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</si>
  <si>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</si>
  <si>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</si>
  <si>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</si>
  <si>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</si>
  <si>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</si>
  <si>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</si>
  <si>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</si>
  <si>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</si>
  <si>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</si>
  <si>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</si>
  <si>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</si>
  <si>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</si>
  <si>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</si>
  <si>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</si>
  <si>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</si>
  <si>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</si>
  <si>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</si>
  <si>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</si>
  <si>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</si>
  <si>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</si>
  <si>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</si>
  <si>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</si>
  <si>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</si>
  <si>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</si>
  <si>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</si>
  <si>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</si>
  <si>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</si>
  <si>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</si>
  <si>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</si>
  <si>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</si>
  <si>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</si>
  <si>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</si>
  <si>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</si>
  <si>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</si>
  <si>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</si>
  <si>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</si>
  <si>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</si>
  <si>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</si>
  <si>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</si>
  <si>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</si>
  <si>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</si>
  <si>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</si>
  <si>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</si>
  <si>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</si>
  <si>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</si>
  <si>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</si>
  <si>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</si>
  <si>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</si>
  <si>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</si>
  <si>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</si>
  <si>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</si>
  <si>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</si>
  <si>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</si>
  <si>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</si>
  <si>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</si>
  <si>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</si>
  <si>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</si>
  <si>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</si>
  <si>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</si>
  <si>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</si>
  <si>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</si>
  <si>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</si>
  <si>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</si>
  <si>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</si>
  <si>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</si>
  <si>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</si>
  <si>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</si>
  <si>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</si>
  <si>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</si>
  <si>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</si>
  <si>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</si>
  <si>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</si>
  <si>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</si>
  <si>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</si>
  <si>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</si>
  <si>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</si>
  <si>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</si>
  <si>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</si>
  <si>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</si>
  <si>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</si>
  <si>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</si>
  <si>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</si>
  <si>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</si>
  <si>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</si>
  <si>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</si>
  <si>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</si>
  <si>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</si>
  <si>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</si>
  <si>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</si>
  <si>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</si>
  <si>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</si>
  <si>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</si>
  <si>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</si>
  <si>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</si>
  <si>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</si>
  <si>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</si>
  <si>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</si>
  <si>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</si>
  <si>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</si>
  <si>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</si>
  <si>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</si>
  <si>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</si>
  <si>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</si>
  <si>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</si>
  <si>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</si>
  <si>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</si>
  <si>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</si>
  <si>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</si>
  <si>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</si>
  <si>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</si>
  <si>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</si>
  <si>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</si>
  <si>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</si>
  <si>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</si>
  <si>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</si>
  <si>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</si>
  <si>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</si>
  <si>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</si>
  <si>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</si>
  <si>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</si>
  <si>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</si>
  <si>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</si>
  <si>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</si>
  <si>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</si>
  <si>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</si>
  <si>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</si>
  <si>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</si>
  <si>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</si>
  <si>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</si>
  <si>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</si>
  <si>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</si>
  <si>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</si>
  <si>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</si>
  <si>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</si>
  <si>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</si>
  <si>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</si>
  <si>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</si>
  <si>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</si>
  <si>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</si>
  <si>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</si>
  <si>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</si>
  <si>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</si>
  <si>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</si>
  <si>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</si>
  <si>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</si>
  <si>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</si>
  <si>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</si>
  <si>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</si>
  <si>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</si>
  <si>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</si>
  <si>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</si>
  <si>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</si>
  <si>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</si>
  <si>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</si>
  <si>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</si>
  <si>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</si>
  <si>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</si>
  <si>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</si>
  <si>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</si>
  <si>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</si>
  <si>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</si>
  <si>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</si>
  <si>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</si>
  <si>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</si>
  <si>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</si>
  <si>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</si>
  <si>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</si>
  <si>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</si>
  <si>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</si>
  <si>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</si>
  <si>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</si>
  <si>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</si>
  <si>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</si>
  <si>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</si>
  <si>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</si>
  <si>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</si>
  <si>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</si>
  <si>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</si>
  <si>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</si>
  <si>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</si>
  <si>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</si>
  <si>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</si>
  <si>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</si>
  <si>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</si>
  <si>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</si>
  <si>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</si>
  <si>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</si>
  <si>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</si>
  <si>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</si>
  <si>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</si>
  <si>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</si>
  <si>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</si>
  <si>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</si>
  <si>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</si>
  <si>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</si>
  <si>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</si>
  <si>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</si>
  <si>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</si>
  <si>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</si>
  <si>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</si>
  <si>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</si>
  <si>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</si>
  <si>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</si>
  <si>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</si>
  <si>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</si>
  <si>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</si>
  <si>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</si>
  <si>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</si>
  <si>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</si>
  <si>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</si>
  <si>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</si>
  <si>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</si>
  <si>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</si>
  <si>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</si>
  <si>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</si>
  <si>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</si>
  <si>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</si>
  <si>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</si>
  <si>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</si>
  <si>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</si>
  <si>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</si>
  <si>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</si>
  <si>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</si>
  <si>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</si>
  <si>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</si>
  <si>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</si>
  <si>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</si>
  <si>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</si>
  <si>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</si>
  <si>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</si>
  <si>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</si>
  <si>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</si>
  <si>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</si>
  <si>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</si>
  <si>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</si>
  <si>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</si>
  <si>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</si>
  <si>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</si>
  <si>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</si>
  <si>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</si>
  <si>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</si>
  <si>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</si>
  <si>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</si>
  <si>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</si>
  <si>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</si>
  <si>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</si>
  <si>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</si>
  <si>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</si>
  <si>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</si>
  <si>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</si>
  <si>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</si>
  <si>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</si>
  <si>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</si>
  <si>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</si>
  <si>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</si>
  <si>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</si>
  <si>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</si>
  <si>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</si>
  <si>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</si>
  <si>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</si>
  <si>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</si>
  <si>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</si>
  <si>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</si>
  <si>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</si>
  <si>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</si>
  <si>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</si>
  <si>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</si>
  <si>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</si>
  <si>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</si>
  <si>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</si>
  <si>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</si>
  <si>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</si>
  <si>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</si>
  <si>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</si>
  <si>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</si>
  <si>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</si>
  <si>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</si>
  <si>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</si>
  <si>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</si>
  <si>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</si>
  <si>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</si>
  <si>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</si>
  <si>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</si>
  <si>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</si>
  <si>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</si>
  <si>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</si>
  <si>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</si>
  <si>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</si>
  <si>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</si>
  <si>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</si>
  <si>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</si>
  <si>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</si>
  <si>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</si>
  <si>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</si>
  <si>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</si>
  <si>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</si>
  <si>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</si>
  <si>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</si>
  <si>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</si>
  <si>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</si>
  <si>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</si>
  <si>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</si>
  <si>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</si>
  <si>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</si>
  <si>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</si>
  <si>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</si>
  <si>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</si>
  <si>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</si>
  <si>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</si>
  <si>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</si>
  <si>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</si>
  <si>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</si>
  <si>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</si>
  <si>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</si>
  <si>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</si>
  <si>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</si>
  <si>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</si>
  <si>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</si>
  <si>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</si>
  <si>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</si>
  <si>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</si>
  <si>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</si>
  <si>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</si>
  <si>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</si>
  <si>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</si>
  <si>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</si>
  <si>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</si>
  <si>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</si>
  <si>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</si>
  <si>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</si>
  <si>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</si>
  <si>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</si>
  <si>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</si>
  <si>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</si>
  <si>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</si>
  <si>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</si>
  <si>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</si>
  <si>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</si>
  <si>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</si>
  <si>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</si>
  <si>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</si>
  <si>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</si>
  <si>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</si>
  <si>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</si>
  <si>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</si>
  <si>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</si>
  <si>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</si>
  <si>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</si>
  <si>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</si>
  <si>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</si>
  <si>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</si>
  <si>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</si>
  <si>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</si>
  <si>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</si>
  <si>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</si>
  <si>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</si>
  <si>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</si>
  <si>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</si>
  <si>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</si>
  <si>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</si>
  <si>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</si>
  <si>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</si>
  <si>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</si>
  <si>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</si>
  <si>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</si>
  <si>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</si>
  <si>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</si>
  <si>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</si>
  <si>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</si>
  <si>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</si>
  <si>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</si>
  <si>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</si>
  <si>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</si>
  <si>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</si>
  <si>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</si>
  <si>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</si>
  <si>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</si>
  <si>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</si>
  <si>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</si>
  <si>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</si>
  <si>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</si>
  <si>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</si>
  <si>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</si>
  <si>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</si>
  <si>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</si>
  <si>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</si>
  <si>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</si>
  <si>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</si>
  <si>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</si>
  <si>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</si>
  <si>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</si>
  <si>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</si>
  <si>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</si>
  <si>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</si>
  <si>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</si>
  <si>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</si>
  <si>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</si>
  <si>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</si>
  <si>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</si>
  <si>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</si>
  <si>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</si>
  <si>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</si>
  <si>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</si>
  <si>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</si>
  <si>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</si>
  <si>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</si>
  <si>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</si>
  <si>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</si>
  <si>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</si>
  <si>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</si>
  <si>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</si>
  <si>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</si>
  <si>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</si>
  <si>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</si>
  <si>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</si>
  <si>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</si>
  <si>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</si>
  <si>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</si>
  <si>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</si>
  <si>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</si>
  <si>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</si>
  <si>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</si>
  <si>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</si>
  <si>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</si>
  <si>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</si>
  <si>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</si>
  <si>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</si>
  <si>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</si>
  <si>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</si>
  <si>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</si>
  <si>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</si>
  <si>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</si>
  <si>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</si>
  <si>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</si>
  <si>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</si>
  <si>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</si>
  <si>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</si>
  <si>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</si>
  <si>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</si>
  <si>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</si>
  <si>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</si>
  <si>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</si>
  <si>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</si>
  <si>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</si>
  <si>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</si>
  <si>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</si>
  <si>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</si>
  <si>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</si>
  <si>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</si>
  <si>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</si>
  <si>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</si>
  <si>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</si>
  <si>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</si>
  <si>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</si>
  <si>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</si>
  <si>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</si>
  <si>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</si>
  <si>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</si>
  <si>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</si>
  <si>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</si>
  <si>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</si>
  <si>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</si>
  <si>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</si>
  <si>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</si>
  <si>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</si>
  <si>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</si>
  <si>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</si>
  <si>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</si>
  <si>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</si>
  <si>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</si>
  <si>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</si>
  <si>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</si>
  <si>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</si>
  <si>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</si>
  <si>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</si>
  <si>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</si>
  <si>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</si>
  <si>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</si>
  <si>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</si>
  <si>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</si>
  <si>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</si>
  <si>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</si>
  <si>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</si>
  <si>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</si>
  <si>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</si>
  <si>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</si>
  <si>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</si>
  <si>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</si>
  <si>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</si>
  <si>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</si>
  <si>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</si>
  <si>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</si>
  <si>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</si>
  <si>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</si>
  <si>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</si>
  <si>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</si>
  <si>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</si>
  <si>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</si>
  <si>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</si>
  <si>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</si>
  <si>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</si>
  <si>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</si>
  <si>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</si>
  <si>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</si>
  <si>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</si>
  <si>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</si>
  <si>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</si>
  <si>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</si>
  <si>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</si>
  <si>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</si>
  <si>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</si>
  <si>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</si>
  <si>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</si>
  <si>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</si>
  <si>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</si>
  <si>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</si>
  <si>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</si>
  <si>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</si>
  <si>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</si>
  <si>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</si>
  <si>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</si>
  <si>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</si>
  <si>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</si>
  <si>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</si>
  <si>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</si>
  <si>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</si>
  <si>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</si>
  <si>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</si>
  <si>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</si>
  <si>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</si>
  <si>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</si>
  <si>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</si>
  <si>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</si>
  <si>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</si>
  <si>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</si>
  <si>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</si>
  <si>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</si>
  <si>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</si>
  <si>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</si>
  <si>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</si>
  <si>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</si>
  <si>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</si>
  <si>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</si>
  <si>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</si>
  <si>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</si>
  <si>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</si>
  <si>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</si>
  <si>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</si>
  <si>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</si>
  <si>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</si>
  <si>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</si>
  <si>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</si>
  <si>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</si>
  <si>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</si>
  <si>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</si>
  <si>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</si>
  <si>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</si>
  <si>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</si>
  <si>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</si>
  <si>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</si>
  <si>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</si>
  <si>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</si>
  <si>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</si>
  <si>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</si>
  <si>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</si>
  <si>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</si>
  <si>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</si>
  <si>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</si>
  <si>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</si>
  <si>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</si>
  <si>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</si>
  <si>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</si>
  <si>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</si>
  <si>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</si>
  <si>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</si>
  <si>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</si>
  <si>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</si>
  <si>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</si>
  <si>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</si>
  <si>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</si>
  <si>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</si>
  <si>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</si>
  <si>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</si>
  <si>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</si>
  <si>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</si>
  <si>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</si>
  <si>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</si>
  <si>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</si>
  <si>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</si>
  <si>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</si>
  <si>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</si>
  <si>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</si>
  <si>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</si>
  <si>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</si>
  <si>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</si>
  <si>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</si>
  <si>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</si>
  <si>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</si>
  <si>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</si>
  <si>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</si>
  <si>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</si>
  <si>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</si>
  <si>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</si>
  <si>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</si>
  <si>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</si>
  <si>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</si>
  <si>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</si>
  <si>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</si>
  <si>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</si>
  <si>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</si>
  <si>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</si>
  <si>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</si>
  <si>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</si>
  <si>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</si>
  <si>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</si>
  <si>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</si>
  <si>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</si>
  <si>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</si>
  <si>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</si>
  <si>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</si>
  <si>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</si>
  <si>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</si>
  <si>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</si>
  <si>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</si>
  <si>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</si>
  <si>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</si>
  <si>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</si>
  <si>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</si>
  <si>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</si>
  <si>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</si>
  <si>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</si>
  <si>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</si>
  <si>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</si>
  <si>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</si>
  <si>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</si>
  <si>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</si>
  <si>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</si>
  <si>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</si>
  <si>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</si>
  <si>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</si>
  <si>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</si>
  <si>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</si>
  <si>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</si>
  <si>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</si>
  <si>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</si>
  <si>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</si>
  <si>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</si>
  <si>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</si>
  <si>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</si>
  <si>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</si>
  <si>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</si>
  <si>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</si>
  <si>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</si>
  <si>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</si>
  <si>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</si>
  <si>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</si>
  <si>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</si>
  <si>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</si>
  <si>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</si>
  <si>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</si>
  <si>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</si>
  <si>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</si>
  <si>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</si>
  <si>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</si>
  <si>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</si>
  <si>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</si>
  <si>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</si>
  <si>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</si>
  <si>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</si>
  <si>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</si>
  <si>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</si>
  <si>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</si>
  <si>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</si>
  <si>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</si>
  <si>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</si>
  <si>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</si>
  <si>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</si>
  <si>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</si>
  <si>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</si>
  <si>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</si>
  <si>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</si>
  <si>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</si>
  <si>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</si>
  <si>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</si>
  <si>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</si>
  <si>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</si>
  <si>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</si>
  <si>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</si>
  <si>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</si>
  <si>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</si>
  <si>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</si>
  <si>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</si>
  <si>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</si>
  <si>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</si>
  <si>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</si>
  <si>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</si>
  <si>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</si>
  <si>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</si>
  <si>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</si>
  <si>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</si>
  <si>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</si>
  <si>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</si>
  <si>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</si>
  <si>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</si>
  <si>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</si>
  <si>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</si>
  <si>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</si>
  <si>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</si>
  <si>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</si>
  <si>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</si>
  <si>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</si>
  <si>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</si>
  <si>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</si>
  <si>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</si>
  <si>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</si>
  <si>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</si>
  <si>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</si>
  <si>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</si>
  <si>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</si>
  <si>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</si>
  <si>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</si>
  <si>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</si>
  <si>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</si>
  <si>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</si>
  <si>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</si>
  <si>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</si>
  <si>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</si>
  <si>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</si>
  <si>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</si>
  <si>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</si>
  <si>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</si>
  <si>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</si>
  <si>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</si>
  <si>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</si>
  <si>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</si>
  <si>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</si>
  <si>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</si>
  <si>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</si>
  <si>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</si>
  <si>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</si>
  <si>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</si>
  <si>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</si>
  <si>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</si>
  <si>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</si>
  <si>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</si>
  <si>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</si>
  <si>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</si>
  <si>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</si>
  <si>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</si>
  <si>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</si>
  <si>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</si>
  <si>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</si>
  <si>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</si>
  <si>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</si>
  <si>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</si>
  <si>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</si>
  <si>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</si>
  <si>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</si>
  <si>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</si>
  <si>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</si>
  <si>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</si>
  <si>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</si>
  <si>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</si>
  <si>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</si>
  <si>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</si>
  <si>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</si>
  <si>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</si>
  <si>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</si>
  <si>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</si>
  <si>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</si>
  <si>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</si>
  <si>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</si>
  <si>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</si>
  <si>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</si>
  <si>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</si>
  <si>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</si>
  <si>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</si>
  <si>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</si>
  <si>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</si>
  <si>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</si>
  <si>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</si>
  <si>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</si>
  <si>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</si>
  <si>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</si>
  <si>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</si>
  <si>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</si>
  <si>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</si>
  <si>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</si>
  <si>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</si>
  <si>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</si>
  <si>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</si>
  <si>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</si>
  <si>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</si>
  <si>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</si>
  <si>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</si>
  <si>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</si>
  <si>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</si>
  <si>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</si>
  <si>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</si>
  <si>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</si>
  <si>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</si>
  <si>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</si>
  <si>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</si>
  <si>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</si>
  <si>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</si>
  <si>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</si>
  <si>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</si>
  <si>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</si>
  <si>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</si>
  <si>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</si>
  <si>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</si>
  <si>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</si>
  <si>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</si>
  <si>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</si>
  <si>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</si>
  <si>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</si>
  <si>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</si>
  <si>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</si>
  <si>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</si>
  <si>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</si>
  <si>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</si>
  <si>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</si>
  <si>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</si>
  <si>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</si>
  <si>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</si>
  <si>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</si>
  <si>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</si>
  <si>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</si>
  <si>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</si>
  <si>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</si>
  <si>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</si>
  <si>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</si>
  <si>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</si>
  <si>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</si>
  <si>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</si>
  <si>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</si>
  <si>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</si>
  <si>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</si>
  <si>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</si>
  <si>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</si>
  <si>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</si>
  <si>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</si>
  <si>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</si>
  <si>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</si>
  <si>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</si>
  <si>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</si>
  <si>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</si>
  <si>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</si>
  <si>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</si>
  <si>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</si>
  <si>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</si>
  <si>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</si>
  <si>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</si>
  <si>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</si>
  <si>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</si>
  <si>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</si>
  <si>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</si>
  <si>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</si>
  <si>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</si>
  <si>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</si>
  <si>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</si>
  <si>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</si>
  <si>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</si>
  <si>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</si>
  <si>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</si>
  <si>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</si>
  <si>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</si>
  <si>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</si>
  <si>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</si>
  <si>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</si>
  <si>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</si>
  <si>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</si>
  <si>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</si>
  <si>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</si>
  <si>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</si>
  <si>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</si>
  <si>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</si>
  <si>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</si>
  <si>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</si>
  <si>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</si>
  <si>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</si>
  <si>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</si>
  <si>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</si>
  <si>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</si>
  <si>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</si>
  <si>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</si>
  <si>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</si>
  <si>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</si>
  <si>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</si>
  <si>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</si>
  <si>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</si>
  <si>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</si>
  <si>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</si>
  <si>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</si>
  <si>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</si>
  <si>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</si>
  <si>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</si>
  <si>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</si>
  <si>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</si>
  <si>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</si>
  <si>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</si>
  <si>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</si>
  <si>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</si>
  <si>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</si>
  <si>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</si>
  <si>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</si>
  <si>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</si>
  <si>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</si>
  <si>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</si>
  <si>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</si>
  <si>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</si>
  <si>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</si>
  <si>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</si>
  <si>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</si>
  <si>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</si>
  <si>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</si>
  <si>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</si>
  <si>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</si>
  <si>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</si>
  <si>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</si>
  <si>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</si>
  <si>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</si>
  <si>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</si>
  <si>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</si>
  <si>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</si>
  <si>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</si>
  <si>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</si>
  <si>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</si>
  <si>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</si>
  <si>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</si>
  <si>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</si>
  <si>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</si>
  <si>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</si>
  <si>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</si>
  <si>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</si>
  <si>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</si>
  <si>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</si>
  <si>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</si>
  <si>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</si>
  <si>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</si>
  <si>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</si>
  <si>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</si>
  <si>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</si>
  <si>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</si>
  <si>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</si>
  <si>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</si>
  <si>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</si>
  <si>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</si>
  <si>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</si>
  <si>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</si>
  <si>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</si>
  <si>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</si>
  <si>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</si>
  <si>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</si>
  <si>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</si>
  <si>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</si>
  <si>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</si>
  <si>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</si>
  <si>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</si>
  <si>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</si>
  <si>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</si>
  <si>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</si>
  <si>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</si>
  <si>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</si>
  <si>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</si>
  <si>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</si>
  <si>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</si>
  <si>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</si>
  <si>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</si>
  <si>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</si>
  <si>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</si>
  <si>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</si>
  <si>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</si>
  <si>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</si>
  <si>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</si>
  <si>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</si>
  <si>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</si>
  <si>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</si>
  <si>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</si>
  <si>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</si>
  <si>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</si>
  <si>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</si>
  <si>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</si>
  <si>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</si>
  <si>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</si>
  <si>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</si>
  <si>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</si>
  <si>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</si>
  <si>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</si>
  <si>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</si>
  <si>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</si>
  <si>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</si>
  <si>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</si>
  <si>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</si>
  <si>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</si>
  <si>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</si>
  <si>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</si>
  <si>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</si>
  <si>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</si>
  <si>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</si>
  <si>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</si>
  <si>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</si>
  <si>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</si>
  <si>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</si>
  <si>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</si>
  <si>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</si>
  <si>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</si>
  <si>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</si>
  <si>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</si>
  <si>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</si>
  <si>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</si>
  <si>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</si>
  <si>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</si>
  <si>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</si>
  <si>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</si>
  <si>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</si>
  <si>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</si>
  <si>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</si>
  <si>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</si>
  <si>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</si>
  <si>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</si>
  <si>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</si>
  <si>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</si>
  <si>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</si>
  <si>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</si>
  <si>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</si>
  <si>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</si>
  <si>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</si>
  <si>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</si>
  <si>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</si>
  <si>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</si>
  <si>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</si>
  <si>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</si>
  <si>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</si>
  <si>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</si>
  <si>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</si>
  <si>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</si>
  <si>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</si>
  <si>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</si>
  <si>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</si>
  <si>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</si>
  <si>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</si>
  <si>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</si>
  <si>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</si>
  <si>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</si>
  <si>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</si>
  <si>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</si>
  <si>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</si>
  <si>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</si>
  <si>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</si>
  <si>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</si>
  <si>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</si>
  <si>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</si>
  <si>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</si>
  <si>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</si>
  <si>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</si>
  <si>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</si>
  <si>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</si>
  <si>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</si>
  <si>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</si>
  <si>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</si>
  <si>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</si>
  <si>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</si>
  <si>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</si>
  <si>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</si>
  <si>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</si>
  <si>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</si>
  <si>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</si>
  <si>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</si>
  <si>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</si>
  <si>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</si>
  <si>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</si>
  <si>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</si>
  <si>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</si>
  <si>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</si>
  <si>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</si>
  <si>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</si>
  <si>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</si>
  <si>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</si>
  <si>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</si>
  <si>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</si>
  <si>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</si>
  <si>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</si>
  <si>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</si>
  <si>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</si>
  <si>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</si>
  <si>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</si>
  <si>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</si>
  <si>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</si>
  <si>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</si>
  <si>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</si>
  <si>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</si>
  <si>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</si>
  <si>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</si>
  <si>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</si>
  <si>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</si>
  <si>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</si>
  <si>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</si>
  <si>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</si>
  <si>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</si>
  <si>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</si>
  <si>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</si>
  <si>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</si>
  <si>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</si>
  <si>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</si>
  <si>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</si>
  <si>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</si>
  <si>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</si>
  <si>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</si>
  <si>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</si>
  <si>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</si>
  <si>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</si>
  <si>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</si>
  <si>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</si>
  <si>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</si>
  <si>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</si>
  <si>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</si>
  <si>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</si>
  <si>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</si>
  <si>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</si>
  <si>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</si>
  <si>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</si>
  <si>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</si>
  <si>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</si>
  <si>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</si>
  <si>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</si>
  <si>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</si>
  <si>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</si>
  <si>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</si>
  <si>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</si>
  <si>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</si>
  <si>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</si>
  <si>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</si>
  <si>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</si>
  <si>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</si>
  <si>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</si>
  <si>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</si>
  <si>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</si>
  <si>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</si>
  <si>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</si>
  <si>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</si>
  <si>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</si>
  <si>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</si>
  <si>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</si>
  <si>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</si>
  <si>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</si>
  <si>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</si>
  <si>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</si>
  <si>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</si>
  <si>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</si>
  <si>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</si>
  <si>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</si>
  <si>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</si>
  <si>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</si>
  <si>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</si>
  <si>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</si>
  <si>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</si>
  <si>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</si>
  <si>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</si>
  <si>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</si>
  <si>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</si>
  <si>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</si>
  <si>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</si>
  <si>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</si>
  <si>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</si>
  <si>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</si>
  <si>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</si>
  <si>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</si>
  <si>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</si>
  <si>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</si>
  <si>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</si>
  <si>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</si>
  <si>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</si>
  <si>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</si>
  <si>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</si>
  <si>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</si>
  <si>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</si>
  <si>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</si>
  <si>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</si>
  <si>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</si>
  <si>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</si>
  <si>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</si>
  <si>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</si>
  <si>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</si>
  <si>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</si>
  <si>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</si>
  <si>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</si>
  <si>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</si>
  <si>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</si>
  <si>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</si>
  <si>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</si>
  <si>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</si>
  <si>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</si>
  <si>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</si>
  <si>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</si>
  <si>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</si>
  <si>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</si>
  <si>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</si>
  <si>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</si>
  <si>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</si>
  <si>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</si>
  <si>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</si>
  <si>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</si>
  <si>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</si>
  <si>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</si>
  <si>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</si>
  <si>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</si>
  <si>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</si>
  <si>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</si>
  <si>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</si>
  <si>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</si>
  <si>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</si>
  <si>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</si>
  <si>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</si>
  <si>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</si>
  <si>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</si>
  <si>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</si>
  <si>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</si>
  <si>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</si>
  <si>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</si>
  <si>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</si>
  <si>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</si>
  <si>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</si>
  <si>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</si>
  <si>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</si>
  <si>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</si>
  <si>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</si>
  <si>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</si>
  <si>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</si>
  <si>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</si>
  <si>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</si>
  <si>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</si>
  <si>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</si>
  <si>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</si>
  <si>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</si>
  <si>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</si>
  <si>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</si>
  <si>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</si>
  <si>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</si>
  <si>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</si>
  <si>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</si>
  <si>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</si>
  <si>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</si>
  <si>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</si>
  <si>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</si>
  <si>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</si>
  <si>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</si>
  <si>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</si>
  <si>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</si>
  <si>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</si>
  <si>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</si>
  <si>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</si>
  <si>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</si>
  <si>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</si>
  <si>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</si>
  <si>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</si>
  <si>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</si>
  <si>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</si>
  <si>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</si>
  <si>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</si>
  <si>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</si>
  <si>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</si>
  <si>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</si>
  <si>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</si>
  <si>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</si>
  <si>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</si>
  <si>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</si>
  <si>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</si>
  <si>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</si>
  <si>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</si>
  <si>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</si>
  <si>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</si>
  <si>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</si>
  <si>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</si>
  <si>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</si>
  <si>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</si>
  <si>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</si>
  <si>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</si>
  <si>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</si>
  <si>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</si>
  <si>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</si>
  <si>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</si>
  <si>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</si>
  <si>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</si>
  <si>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</si>
  <si>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</si>
  <si>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</si>
  <si>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</si>
  <si>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</si>
  <si>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</si>
  <si>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</si>
  <si>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</si>
  <si>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</si>
  <si>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</si>
  <si>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</si>
  <si>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</si>
  <si>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</si>
  <si>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</si>
  <si>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</si>
  <si>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</si>
  <si>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</si>
  <si>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</si>
  <si>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</si>
  <si>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</si>
  <si>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</si>
  <si>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</si>
  <si>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</si>
  <si>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</si>
  <si>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</si>
  <si>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</si>
  <si>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</si>
  <si>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</si>
  <si>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</si>
  <si>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</si>
  <si>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</si>
  <si>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</si>
  <si>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</si>
  <si>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</si>
  <si>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</si>
  <si>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</si>
  <si>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</si>
  <si>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</si>
  <si>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</si>
  <si>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</si>
  <si>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</si>
  <si>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</si>
  <si>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</si>
  <si>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</si>
  <si>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</si>
  <si>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</si>
  <si>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</si>
  <si>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</si>
  <si>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</si>
  <si>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</si>
  <si>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</si>
  <si>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</si>
  <si>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</si>
  <si>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</si>
  <si>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</si>
  <si>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</si>
  <si>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</si>
  <si>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</si>
  <si>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</si>
  <si>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</si>
  <si>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</si>
  <si>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</si>
  <si>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</si>
  <si>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</si>
  <si>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</si>
  <si>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</si>
  <si>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</si>
  <si>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</si>
  <si>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</si>
  <si>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</si>
  <si>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</si>
  <si>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</si>
  <si>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</si>
  <si>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</si>
  <si>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</si>
  <si>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</si>
  <si>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</si>
  <si>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</si>
  <si>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</si>
  <si>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</si>
  <si>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</si>
  <si>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</si>
  <si>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</si>
  <si>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</si>
  <si>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</si>
  <si>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</si>
  <si>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</si>
  <si>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</si>
  <si>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</si>
  <si>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</si>
  <si>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</si>
  <si>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</si>
  <si>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</si>
  <si>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</si>
  <si>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</si>
  <si>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</si>
  <si>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</si>
  <si>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</si>
  <si>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</si>
  <si>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</si>
  <si>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</si>
  <si>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</si>
  <si>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</si>
  <si>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</si>
  <si>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</si>
  <si>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</si>
  <si>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</si>
  <si>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</si>
  <si>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</si>
  <si>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</si>
  <si>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</si>
  <si>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</si>
  <si>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</si>
  <si>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</si>
  <si>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</si>
  <si>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</si>
  <si>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</si>
  <si>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</si>
  <si>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</si>
  <si>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</si>
  <si>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</si>
  <si>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</si>
  <si>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</si>
  <si>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</si>
  <si>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</si>
  <si>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</si>
  <si>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</si>
  <si>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</si>
  <si>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</si>
  <si>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</si>
  <si>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</si>
  <si>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</si>
  <si>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</si>
  <si>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</si>
  <si>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</si>
  <si>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</si>
  <si>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</si>
  <si>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</si>
  <si>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</si>
  <si>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</si>
  <si>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</si>
  <si>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</si>
  <si>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</si>
  <si>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</si>
  <si>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</si>
  <si>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</si>
  <si>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</si>
  <si>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</si>
  <si>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</si>
  <si>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</si>
  <si>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</si>
  <si>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</si>
  <si>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</si>
  <si>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</si>
  <si>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</si>
  <si>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</si>
  <si>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</si>
  <si>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</si>
  <si>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</si>
  <si>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</si>
  <si>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</si>
  <si>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</si>
  <si>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</si>
  <si>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</si>
  <si>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</si>
  <si>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</si>
  <si>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</si>
  <si>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</si>
  <si>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</si>
  <si>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</si>
  <si>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</si>
  <si>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</si>
  <si>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</si>
  <si>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</si>
  <si>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</si>
  <si>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</si>
  <si>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</si>
  <si>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</si>
  <si>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</si>
  <si>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</si>
  <si>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</si>
  <si>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</si>
  <si>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</si>
  <si>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</si>
  <si>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</si>
  <si>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</si>
  <si>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</si>
  <si>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</si>
  <si>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</si>
  <si>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</si>
  <si>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</si>
  <si>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</si>
  <si>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</si>
  <si>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</si>
  <si>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</si>
  <si>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</si>
  <si>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</si>
  <si>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</si>
  <si>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</si>
  <si>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</si>
  <si>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</si>
  <si>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</si>
  <si>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</si>
  <si>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</si>
  <si>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</si>
  <si>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</si>
  <si>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</si>
  <si>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</si>
  <si>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</si>
  <si>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</si>
  <si>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</si>
  <si>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</si>
  <si>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</si>
  <si>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</si>
  <si>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</si>
  <si>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</si>
  <si>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</si>
  <si>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</si>
  <si>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</si>
  <si>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</si>
  <si>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</si>
  <si>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</si>
  <si>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</si>
  <si>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</si>
  <si>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</si>
  <si>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</si>
  <si>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</si>
  <si>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</si>
  <si>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</si>
  <si>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</si>
  <si>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</si>
  <si>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</si>
  <si>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</si>
  <si>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</si>
  <si>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</si>
  <si>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</si>
  <si>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</si>
  <si>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</si>
  <si>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</si>
  <si>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</si>
  <si>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</si>
  <si>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</si>
  <si>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</si>
  <si>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</si>
  <si>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</si>
  <si>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</si>
  <si>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</si>
  <si>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</si>
  <si>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</si>
  <si>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</si>
  <si>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</si>
  <si>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</si>
  <si>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</si>
  <si>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</si>
  <si>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</si>
  <si>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</si>
  <si>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</si>
  <si>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</si>
  <si>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</si>
  <si>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</si>
  <si>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</si>
  <si>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</si>
  <si>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</si>
  <si>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</si>
  <si>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</si>
  <si>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</si>
  <si>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</si>
  <si>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</si>
  <si>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</si>
  <si>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</si>
  <si>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</si>
  <si>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</si>
  <si>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</si>
  <si>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</si>
  <si>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</si>
  <si>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</si>
  <si>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</si>
  <si>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</si>
  <si>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</si>
  <si>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</si>
  <si>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</si>
  <si>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</si>
  <si>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</si>
  <si>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</si>
  <si>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</si>
  <si>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</si>
  <si>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</si>
  <si>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</si>
  <si>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</si>
  <si>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</si>
  <si>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</si>
  <si>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</si>
  <si>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</si>
  <si>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</si>
  <si>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</si>
  <si>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</si>
  <si>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</si>
  <si>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</si>
  <si>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</si>
  <si>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</si>
  <si>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</si>
  <si>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</si>
  <si>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</si>
  <si>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</si>
  <si>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</si>
  <si>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</si>
  <si>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</si>
  <si>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</si>
  <si>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</si>
  <si>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</si>
  <si>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</si>
  <si>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</si>
  <si>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</si>
  <si>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</si>
  <si>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</si>
  <si>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</si>
  <si>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</si>
  <si>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</si>
  <si>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</si>
  <si>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</si>
  <si>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</si>
  <si>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</si>
  <si>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</si>
  <si>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</si>
  <si>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</si>
  <si>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</si>
  <si>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</si>
  <si>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</si>
  <si>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</si>
  <si>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</si>
  <si>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</si>
  <si>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</si>
  <si>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</si>
  <si>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</si>
  <si>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</si>
  <si>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</si>
  <si>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</si>
  <si>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</si>
  <si>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</si>
  <si>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</si>
  <si>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</si>
  <si>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</si>
  <si>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</si>
  <si>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</si>
  <si>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</si>
  <si>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</si>
  <si>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</si>
  <si>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</si>
  <si>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</si>
  <si>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</si>
  <si>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</si>
  <si>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</si>
  <si>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</si>
  <si>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</si>
  <si>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</si>
  <si>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</si>
  <si>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</si>
  <si>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</si>
  <si>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</si>
  <si>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</si>
  <si>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</si>
  <si>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</si>
  <si>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</si>
  <si>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</si>
  <si>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</si>
  <si>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</si>
  <si>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</si>
  <si>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</si>
  <si>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</si>
  <si>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</si>
  <si>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</si>
  <si>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</si>
  <si>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</si>
  <si>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</si>
  <si>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</si>
  <si>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</si>
  <si>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</si>
  <si>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</si>
  <si>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</si>
  <si>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</si>
  <si>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</si>
  <si>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</si>
  <si>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</si>
  <si>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</si>
  <si>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</si>
  <si>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</si>
  <si>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</si>
  <si>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</si>
  <si>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</si>
  <si>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</si>
  <si>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</si>
  <si>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</si>
  <si>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</si>
  <si>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</si>
  <si>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</si>
  <si>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</si>
  <si>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</si>
  <si>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</si>
  <si>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</si>
  <si>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</si>
  <si>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</si>
  <si>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</si>
  <si>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</si>
  <si>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</si>
  <si>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</si>
  <si>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</si>
  <si>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</si>
  <si>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</si>
  <si>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</si>
  <si>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</si>
  <si>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</si>
  <si>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</si>
  <si>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</si>
  <si>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</si>
  <si>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</si>
  <si>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</si>
  <si>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</si>
  <si>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</si>
  <si>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</si>
  <si>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</si>
  <si>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</si>
  <si>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</si>
  <si>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</si>
  <si>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</si>
  <si>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</si>
  <si>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</si>
  <si>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</si>
  <si>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</si>
  <si>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</si>
  <si>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</si>
  <si>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</si>
  <si>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</si>
  <si>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</si>
  <si>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</si>
  <si>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</si>
  <si>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</si>
  <si>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</si>
  <si>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</si>
  <si>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</si>
  <si>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</si>
  <si>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</si>
  <si>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</si>
  <si>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</si>
  <si>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</si>
  <si>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</si>
  <si>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</si>
  <si>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</si>
  <si>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</si>
  <si>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</si>
  <si>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</si>
  <si>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</si>
  <si>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</si>
  <si>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</si>
  <si>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</si>
  <si>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</si>
  <si>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</si>
  <si>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</si>
  <si>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</si>
  <si>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</si>
  <si>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</si>
  <si>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</si>
  <si>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</si>
  <si>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</si>
  <si>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</si>
  <si>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</si>
  <si>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</si>
  <si>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</si>
  <si>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</si>
  <si>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</si>
  <si>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</si>
  <si>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</si>
  <si>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</si>
  <si>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</si>
  <si>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</si>
  <si>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</si>
  <si>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</si>
  <si>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</si>
  <si>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</si>
  <si>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</si>
  <si>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</si>
  <si>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</si>
  <si>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</si>
  <si>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</si>
  <si>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</si>
  <si>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</si>
  <si>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</si>
  <si>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</si>
  <si>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</si>
  <si>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</si>
  <si>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</si>
  <si>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</si>
  <si>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</si>
  <si>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</si>
  <si>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</si>
  <si>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</si>
  <si>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</si>
  <si>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</si>
  <si>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</si>
  <si>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</si>
  <si>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</si>
  <si>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</si>
  <si>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</si>
  <si>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</si>
  <si>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</si>
  <si>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</si>
  <si>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</si>
  <si>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</si>
  <si>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</si>
  <si>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</si>
  <si>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</si>
  <si>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</si>
  <si>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</si>
  <si>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</si>
  <si>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</si>
  <si>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</si>
  <si>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</si>
  <si>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</si>
  <si>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</si>
  <si>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</si>
  <si>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</si>
  <si>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</si>
  <si>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</si>
  <si>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</si>
  <si>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</si>
  <si>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</si>
  <si>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</si>
  <si>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</si>
  <si>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</si>
  <si>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</si>
  <si>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</si>
  <si>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</si>
  <si>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</si>
  <si>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</si>
  <si>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</si>
  <si>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</si>
  <si>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</si>
  <si>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</si>
  <si>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</si>
  <si>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</si>
  <si>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</si>
  <si>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</si>
  <si>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</si>
  <si>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</si>
  <si>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</si>
  <si>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</si>
  <si>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</si>
  <si>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</si>
  <si>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</si>
  <si>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</si>
  <si>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</si>
  <si>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</si>
  <si>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</si>
  <si>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</si>
  <si>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</si>
  <si>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</si>
  <si>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</si>
  <si>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</si>
  <si>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</si>
  <si>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</si>
  <si>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</si>
  <si>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</si>
  <si>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</si>
  <si>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</si>
  <si>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</si>
  <si>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</si>
  <si>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</si>
  <si>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</si>
  <si>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</si>
  <si>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</si>
  <si>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</si>
  <si>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</si>
  <si>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</si>
  <si>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</si>
  <si>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</si>
  <si>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</si>
  <si>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</si>
  <si>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</si>
  <si>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</si>
  <si>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</si>
  <si>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</si>
  <si>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</si>
  <si>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</si>
  <si>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</si>
  <si>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</si>
  <si>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</si>
  <si>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</si>
  <si>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</si>
  <si>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</si>
  <si>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</si>
  <si>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</si>
  <si>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</si>
  <si>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</si>
  <si>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</si>
  <si>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</si>
  <si>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</si>
  <si>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</si>
  <si>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</si>
  <si>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</si>
  <si>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</si>
  <si>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</si>
  <si>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</si>
  <si>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</si>
  <si>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</si>
  <si>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</si>
  <si>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</si>
  <si>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</si>
  <si>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</si>
  <si>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</si>
  <si>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</si>
  <si>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</si>
  <si>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</si>
  <si>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</si>
  <si>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</si>
  <si>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</si>
  <si>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</si>
  <si>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</si>
  <si>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</si>
  <si>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</si>
  <si>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</si>
  <si>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</si>
  <si>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</si>
  <si>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</si>
  <si>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</si>
  <si>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</si>
  <si>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</si>
  <si>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</si>
  <si>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</si>
  <si>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</si>
  <si>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</si>
  <si>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</si>
  <si>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</si>
  <si>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</si>
  <si>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</si>
  <si>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</si>
  <si>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</si>
  <si>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</si>
  <si>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</si>
  <si>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</si>
  <si>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</si>
  <si>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</si>
  <si>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</si>
  <si>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</si>
  <si>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</si>
  <si>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</si>
  <si>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</si>
  <si>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</si>
  <si>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</si>
  <si>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</si>
  <si>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</si>
  <si>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</si>
  <si>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</si>
  <si>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</si>
  <si>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</si>
  <si>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</si>
  <si>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</si>
  <si>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</si>
  <si>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</si>
  <si>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</si>
  <si>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</si>
  <si>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</si>
  <si>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</si>
  <si>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</si>
  <si>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</si>
  <si>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</si>
  <si>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</si>
  <si>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</si>
  <si>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</si>
  <si>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</si>
  <si>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</si>
  <si>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</si>
  <si>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</si>
  <si>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</si>
  <si>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</si>
  <si>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</si>
  <si>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</si>
  <si>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</si>
  <si>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</si>
  <si>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</si>
  <si>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</si>
  <si>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</si>
  <si>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</si>
  <si>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</si>
  <si>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</si>
  <si>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</si>
  <si>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</si>
  <si>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</si>
  <si>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</si>
  <si>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</si>
  <si>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</si>
  <si>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</si>
  <si>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</si>
  <si>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</si>
  <si>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</si>
  <si>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</si>
  <si>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</si>
  <si>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</si>
  <si>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</si>
  <si>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</si>
  <si>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</si>
  <si>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</si>
  <si>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</si>
  <si>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</si>
  <si>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</si>
  <si>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</si>
  <si>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</si>
  <si>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</si>
  <si>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</si>
  <si>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</si>
  <si>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</si>
  <si>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</si>
  <si>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</si>
  <si>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</si>
  <si>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</si>
  <si>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</si>
  <si>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</si>
  <si>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</si>
  <si>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</si>
  <si>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</si>
  <si>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</si>
  <si>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</si>
  <si>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</si>
  <si>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</si>
  <si>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</si>
  <si>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</si>
  <si>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</si>
  <si>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</si>
  <si>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</si>
  <si>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</si>
  <si>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</si>
  <si>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</si>
  <si>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</si>
  <si>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</si>
  <si>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</si>
  <si>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</si>
  <si>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</si>
  <si>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</si>
  <si>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</si>
  <si>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</si>
  <si>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</si>
  <si>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</si>
  <si>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</si>
  <si>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</si>
  <si>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</si>
  <si>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</si>
  <si>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</si>
  <si>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</si>
  <si>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</si>
  <si>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</si>
  <si>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</si>
  <si>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</si>
  <si>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</si>
  <si>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</si>
  <si>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</si>
  <si>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</si>
  <si>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</si>
  <si>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</si>
  <si>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</si>
  <si>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</si>
  <si>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</si>
  <si>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</si>
  <si>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</si>
  <si>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</si>
  <si>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</si>
  <si>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</si>
  <si>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</si>
  <si>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</si>
  <si>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</si>
  <si>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</si>
  <si>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</si>
  <si>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</si>
  <si>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</si>
  <si>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</si>
  <si>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</si>
  <si>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</si>
  <si>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</si>
  <si>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</si>
  <si>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</si>
  <si>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</si>
  <si>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</si>
  <si>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</si>
  <si>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</si>
  <si>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</si>
  <si>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</si>
  <si>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</si>
  <si>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</si>
  <si>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</si>
  <si>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</si>
  <si>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</si>
  <si>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</si>
  <si>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</si>
  <si>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</si>
  <si>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</si>
  <si>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</si>
  <si>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</si>
  <si>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</si>
  <si>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</si>
  <si>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</si>
  <si>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</si>
  <si>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</si>
  <si>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</si>
  <si>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</si>
  <si>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</si>
  <si>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</si>
  <si>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</si>
  <si>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</si>
  <si>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</si>
  <si>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</si>
  <si>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</si>
  <si>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</si>
  <si>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</si>
  <si>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</si>
  <si>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</si>
  <si>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</si>
  <si>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</si>
  <si>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</si>
  <si>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</si>
  <si>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</si>
  <si>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</si>
  <si>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</si>
  <si>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</si>
  <si>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</si>
  <si>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</si>
  <si>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</si>
  <si>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</si>
  <si>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</si>
  <si>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</si>
  <si>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</si>
  <si>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</si>
  <si>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</si>
  <si>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</si>
  <si>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</si>
  <si>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</si>
  <si>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</si>
  <si>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</si>
  <si>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</si>
  <si>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</si>
  <si>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</si>
  <si>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</si>
  <si>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</si>
  <si>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</si>
  <si>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</si>
  <si>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</si>
  <si>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</si>
  <si>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</si>
  <si>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</si>
  <si>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</si>
  <si>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</si>
  <si>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</si>
  <si>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</si>
  <si>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</si>
  <si>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</si>
  <si>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</si>
  <si>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</si>
  <si>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</si>
  <si>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</si>
  <si>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</si>
  <si>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</si>
  <si>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</si>
  <si>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</si>
  <si>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</si>
  <si>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</si>
  <si>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</si>
  <si>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</si>
  <si>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</si>
  <si>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</si>
  <si>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</si>
  <si>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</si>
  <si>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</si>
  <si>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</si>
  <si>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</si>
  <si>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</si>
  <si>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</si>
  <si>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</si>
  <si>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</si>
  <si>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</si>
  <si>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</si>
  <si>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</si>
  <si>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</si>
  <si>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</si>
  <si>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</si>
  <si>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</si>
  <si>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</si>
  <si>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</si>
  <si>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</si>
  <si>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</si>
  <si>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</si>
  <si>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</si>
  <si>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</si>
  <si>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</si>
  <si>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</si>
  <si>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</si>
  <si>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</si>
  <si>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</si>
  <si>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</si>
  <si>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</si>
  <si>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</si>
  <si>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</si>
  <si>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</si>
  <si>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</si>
  <si>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</si>
  <si>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</si>
  <si>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</si>
  <si>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</si>
  <si>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</si>
  <si>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</si>
  <si>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</si>
  <si>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</si>
  <si>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</si>
  <si>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</si>
  <si>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</si>
  <si>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</si>
  <si>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</si>
  <si>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</si>
  <si>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</si>
  <si>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</si>
  <si>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</si>
  <si>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</si>
  <si>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</si>
  <si>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</si>
  <si>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</si>
  <si>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</si>
  <si>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</si>
  <si>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</si>
  <si>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</si>
  <si>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</si>
  <si>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</si>
  <si>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</si>
  <si>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</si>
  <si>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</si>
  <si>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</si>
  <si>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</si>
  <si>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</si>
  <si>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</si>
  <si>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</si>
  <si>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</si>
  <si>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</si>
  <si>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</si>
  <si>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</si>
  <si>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</si>
  <si>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</si>
  <si>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</si>
  <si>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</si>
  <si>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</si>
  <si>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</si>
  <si>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</si>
  <si>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</si>
  <si>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</si>
  <si>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</si>
  <si>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</si>
  <si>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</si>
  <si>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</si>
  <si>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</si>
  <si>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</si>
  <si>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</si>
  <si>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</si>
  <si>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</si>
  <si>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</si>
  <si>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</si>
  <si>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</si>
  <si>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</si>
  <si>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</si>
  <si>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</si>
  <si>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</si>
  <si>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</si>
  <si>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</si>
  <si>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</si>
  <si>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</si>
  <si>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</si>
  <si>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</si>
  <si>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</si>
  <si>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</si>
  <si>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</si>
  <si>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</si>
  <si>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</si>
  <si>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</si>
  <si>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</si>
  <si>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</si>
  <si>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</si>
  <si>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</si>
  <si>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</si>
  <si>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</si>
  <si>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</si>
  <si>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</si>
  <si>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</si>
  <si>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</si>
  <si>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</si>
  <si>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</si>
  <si>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</si>
  <si>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</si>
  <si>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</si>
  <si>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</si>
  <si>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</si>
  <si>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</si>
  <si>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</si>
  <si>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</si>
  <si>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</si>
  <si>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</si>
  <si>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</si>
  <si>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</si>
  <si>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</si>
  <si>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</si>
  <si>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</si>
  <si>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</si>
  <si>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</si>
  <si>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</si>
  <si>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</si>
  <si>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</si>
  <si>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</si>
  <si>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</si>
  <si>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</si>
  <si>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</si>
  <si>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</si>
  <si>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</si>
  <si>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</si>
  <si>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</si>
  <si>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</si>
  <si>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</si>
  <si>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</si>
  <si>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</si>
  <si>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</si>
  <si>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</si>
  <si>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</si>
  <si>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</si>
  <si>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</si>
  <si>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</si>
  <si>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</si>
  <si>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</si>
  <si>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</si>
  <si>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</si>
  <si>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</si>
  <si>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</si>
  <si>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</si>
  <si>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</si>
  <si>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</si>
  <si>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</si>
  <si>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</si>
  <si>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</si>
  <si>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</si>
  <si>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</si>
  <si>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</si>
  <si>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</si>
  <si>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</si>
  <si>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</si>
  <si>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</si>
  <si>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</si>
  <si>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</si>
  <si>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</si>
  <si>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</si>
  <si>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</si>
  <si>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</si>
  <si>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</si>
  <si>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</si>
  <si>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</si>
  <si>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</si>
  <si>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</si>
  <si>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</si>
  <si>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</si>
  <si>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</si>
  <si>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</si>
  <si>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</si>
  <si>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</si>
  <si>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</si>
  <si>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</si>
  <si>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</si>
  <si>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</si>
  <si>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</si>
  <si>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</si>
  <si>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</si>
  <si>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</si>
  <si>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</si>
  <si>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</si>
  <si>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</si>
  <si>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</si>
  <si>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</si>
  <si>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</si>
  <si>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</si>
  <si>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</si>
  <si>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</si>
  <si>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</si>
  <si>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</si>
  <si>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</si>
  <si>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</si>
  <si>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</si>
  <si>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</si>
  <si>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</si>
  <si>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</si>
  <si>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</si>
  <si>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</si>
  <si>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</si>
  <si>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</si>
  <si>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</si>
  <si>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</si>
  <si>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</si>
  <si>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</si>
  <si>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</si>
  <si>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</si>
  <si>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</si>
  <si>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</si>
  <si>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</si>
  <si>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</si>
  <si>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</si>
  <si>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</si>
  <si>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</si>
  <si>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</si>
  <si>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</si>
  <si>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</si>
  <si>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</si>
  <si>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</si>
  <si>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</si>
  <si>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</si>
  <si>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</si>
  <si>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</si>
  <si>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</si>
  <si>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</si>
  <si>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</si>
  <si>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</si>
  <si>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</si>
  <si>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</si>
  <si>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</si>
  <si>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</si>
  <si>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</si>
  <si>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</si>
  <si>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</si>
  <si>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</si>
  <si>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</si>
  <si>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</si>
  <si>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</si>
  <si>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</si>
  <si>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</si>
  <si>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</si>
  <si>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</si>
  <si>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</si>
  <si>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</si>
  <si>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</si>
  <si>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</si>
  <si>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</si>
  <si>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</si>
  <si>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</si>
  <si>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</si>
  <si>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</si>
  <si>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</si>
  <si>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</si>
  <si>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</si>
  <si>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</si>
  <si>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</si>
  <si>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</si>
  <si>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</si>
  <si>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</si>
  <si>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</si>
  <si>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</si>
  <si>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</si>
  <si>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</si>
  <si>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</si>
  <si>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</si>
  <si>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</si>
  <si>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</si>
  <si>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</si>
  <si>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</si>
  <si>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</si>
  <si>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</si>
  <si>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</si>
  <si>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</si>
  <si>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</si>
  <si>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</si>
  <si>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</si>
  <si>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</si>
  <si>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</si>
  <si>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</si>
  <si>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</si>
  <si>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</si>
  <si>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</si>
  <si>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</si>
  <si>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</si>
  <si>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</si>
  <si>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</si>
  <si>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</si>
  <si>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</si>
  <si>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</si>
  <si>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</si>
  <si>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</si>
  <si>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</si>
  <si>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</si>
  <si>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</si>
  <si>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</si>
  <si>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</si>
  <si>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</si>
  <si>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</si>
  <si>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</si>
  <si>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</si>
  <si>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</si>
  <si>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</si>
  <si>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</si>
  <si>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</si>
  <si>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</si>
  <si>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</si>
  <si>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</si>
  <si>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</si>
  <si>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</si>
  <si>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</si>
  <si>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</si>
  <si>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</si>
  <si>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</si>
  <si>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</si>
  <si>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</si>
  <si>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</si>
  <si>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</si>
  <si>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</si>
  <si>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</si>
  <si>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</si>
  <si>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</si>
  <si>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</si>
  <si>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</si>
  <si>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</si>
  <si>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</si>
  <si>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</si>
  <si>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</si>
  <si>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</si>
  <si>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</si>
  <si>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</si>
  <si>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</si>
  <si>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</si>
  <si>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</si>
  <si>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</si>
  <si>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</si>
  <si>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</si>
  <si>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</si>
  <si>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</si>
  <si>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</si>
  <si>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</si>
  <si>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</si>
  <si>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</si>
  <si>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</si>
  <si>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</si>
  <si>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</si>
  <si>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</si>
  <si>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</si>
  <si>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</si>
  <si>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</si>
  <si>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</si>
  <si>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</si>
  <si>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</si>
  <si>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</si>
  <si>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</si>
  <si>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</si>
  <si>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</si>
  <si>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</si>
  <si>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</si>
  <si>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</si>
  <si>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</si>
  <si>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</si>
  <si>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</si>
  <si>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</si>
  <si>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</si>
  <si>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</si>
  <si>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</si>
  <si>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</si>
  <si>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</si>
  <si>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</si>
  <si>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</si>
  <si>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</si>
  <si>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</si>
  <si>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</si>
  <si>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</si>
  <si>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</si>
  <si>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</si>
  <si>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</si>
  <si>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</si>
  <si>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</si>
  <si>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</si>
  <si>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</si>
  <si>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</si>
  <si>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</si>
  <si>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</si>
  <si>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</si>
  <si>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</si>
  <si>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</si>
  <si>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</si>
  <si>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</si>
  <si>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</si>
  <si>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</si>
  <si>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</si>
  <si>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</si>
  <si>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</si>
  <si>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</si>
  <si>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</si>
  <si>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</si>
  <si>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</si>
  <si>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</si>
  <si>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</si>
  <si>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</si>
  <si>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</si>
  <si>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</si>
  <si>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</si>
  <si>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</si>
  <si>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</si>
  <si>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</si>
  <si>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</si>
  <si>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</si>
  <si>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</si>
  <si>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</si>
  <si>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</si>
  <si>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</si>
  <si>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</si>
  <si>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</si>
  <si>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</si>
  <si>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</si>
  <si>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</si>
  <si>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</si>
  <si>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</si>
  <si>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</si>
  <si>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</si>
  <si>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</si>
  <si>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</si>
  <si>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</si>
  <si>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</si>
  <si>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</si>
  <si>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</si>
  <si>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</si>
  <si>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</si>
  <si>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</si>
  <si>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</si>
  <si>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</si>
  <si>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</si>
  <si>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</si>
  <si>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</si>
  <si>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</si>
  <si>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</si>
  <si>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</si>
  <si>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</si>
  <si>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</si>
  <si>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</si>
  <si>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</si>
  <si>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</si>
  <si>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</si>
  <si>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</si>
  <si>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</si>
  <si>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</si>
  <si>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</si>
  <si>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</si>
  <si>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</si>
  <si>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</si>
  <si>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</si>
  <si>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</si>
  <si>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</si>
  <si>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</si>
  <si>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</si>
  <si>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</si>
  <si>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</si>
  <si>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</si>
  <si>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</si>
  <si>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</si>
  <si>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</si>
  <si>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</si>
  <si>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</si>
  <si>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</si>
  <si>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</si>
  <si>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</si>
  <si>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</si>
  <si>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</si>
  <si>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</si>
  <si>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</si>
  <si>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</si>
  <si>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</si>
  <si>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</si>
  <si>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</si>
  <si>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</si>
  <si>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</si>
  <si>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</si>
  <si>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</si>
  <si>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</si>
  <si>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</si>
  <si>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</si>
  <si>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</si>
  <si>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</si>
  <si>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</si>
  <si>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</si>
  <si>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</si>
  <si>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</si>
  <si>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</si>
  <si>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</si>
  <si>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</si>
  <si>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</si>
  <si>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</si>
  <si>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</si>
  <si>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</si>
  <si>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</si>
  <si>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</si>
  <si>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</si>
  <si>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</si>
  <si>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</si>
  <si>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</si>
  <si>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</si>
  <si>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</si>
  <si>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</si>
  <si>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</si>
  <si>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</si>
  <si>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</si>
  <si>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</si>
  <si>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</si>
  <si>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</si>
  <si>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</si>
  <si>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</si>
  <si>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</si>
  <si>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</si>
  <si>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</si>
  <si>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</si>
  <si>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</si>
  <si>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</si>
  <si>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</si>
  <si>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</si>
  <si>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</si>
  <si>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</si>
  <si>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</si>
  <si>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</si>
  <si>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</si>
  <si>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</si>
  <si>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</si>
  <si>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</si>
  <si>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</si>
  <si>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</si>
  <si>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</si>
  <si>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</si>
  <si>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</si>
  <si>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</si>
  <si>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</si>
  <si>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</si>
  <si>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</si>
  <si>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</si>
  <si>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</si>
  <si>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</si>
  <si>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</si>
  <si>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</si>
  <si>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</si>
  <si>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</si>
  <si>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</si>
  <si>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</si>
  <si>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</si>
  <si>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</si>
  <si>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</si>
  <si>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</si>
  <si>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</si>
  <si>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</si>
  <si>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</si>
  <si>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</si>
  <si>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</si>
  <si>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</si>
  <si>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</si>
  <si>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</si>
  <si>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</si>
  <si>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</si>
  <si>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</si>
  <si>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</si>
  <si>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</si>
  <si>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</si>
  <si>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</si>
  <si>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</si>
  <si>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</si>
  <si>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</si>
  <si>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</si>
  <si>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</si>
  <si>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</si>
  <si>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</si>
  <si>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</si>
  <si>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</si>
  <si>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</si>
  <si>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</si>
  <si>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</si>
  <si>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</si>
  <si>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</si>
  <si>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</si>
  <si>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</si>
  <si>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</si>
  <si>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</si>
  <si>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</si>
  <si>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</si>
  <si>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</si>
  <si>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</si>
  <si>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</si>
  <si>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</si>
  <si>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</si>
  <si>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</si>
  <si>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</si>
  <si>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</si>
  <si>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</si>
  <si>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</si>
  <si>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</si>
  <si>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</si>
  <si>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</si>
  <si>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</si>
  <si>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</si>
  <si>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</si>
  <si>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</si>
  <si>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</si>
  <si>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</si>
  <si>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</si>
  <si>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</si>
  <si>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</si>
  <si>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</si>
  <si>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</si>
  <si>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</si>
  <si>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</si>
  <si>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</si>
  <si>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</si>
  <si>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</si>
  <si>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</si>
  <si>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</si>
  <si>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</si>
  <si>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</si>
  <si>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</si>
  <si>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</si>
  <si>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</si>
  <si>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</si>
  <si>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</si>
  <si>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</si>
  <si>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</si>
  <si>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</si>
  <si>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</si>
  <si>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</si>
  <si>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</si>
  <si>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</si>
  <si>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</si>
  <si>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</si>
  <si>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</si>
  <si>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</si>
  <si>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</si>
  <si>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</si>
  <si>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</si>
  <si>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</si>
  <si>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</si>
  <si>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</si>
  <si>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</si>
  <si>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</si>
  <si>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</si>
  <si>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</si>
  <si>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</si>
  <si>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</si>
  <si>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</si>
  <si>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</si>
  <si>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</si>
  <si>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</si>
  <si>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</si>
  <si>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</si>
  <si>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</si>
  <si>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</si>
  <si>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</si>
  <si>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</si>
  <si>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</si>
  <si>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</si>
  <si>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</si>
  <si>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</si>
  <si>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</si>
  <si>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</si>
  <si>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</si>
  <si>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</si>
  <si>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</si>
  <si>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</si>
  <si>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</si>
  <si>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</si>
  <si>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</si>
  <si>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</si>
  <si>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</si>
  <si>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</si>
  <si>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</si>
  <si>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</si>
  <si>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</si>
  <si>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</si>
  <si>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</si>
  <si>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</si>
  <si>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</si>
  <si>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</si>
  <si>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</si>
  <si>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</si>
  <si>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</si>
  <si>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</si>
  <si>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</si>
  <si>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</si>
  <si>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</si>
  <si>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</si>
  <si>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</si>
  <si>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</si>
  <si>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</si>
  <si>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</si>
  <si>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</si>
  <si>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</si>
  <si>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</si>
  <si>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</si>
  <si>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</si>
  <si>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</si>
  <si>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</si>
  <si>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</si>
  <si>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</si>
  <si>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</si>
  <si>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</si>
  <si>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</si>
  <si>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</si>
  <si>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</si>
  <si>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</si>
  <si>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</si>
  <si>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</si>
  <si>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</si>
  <si>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</si>
  <si>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</si>
  <si>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</si>
  <si>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</si>
  <si>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</si>
  <si>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</si>
  <si>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</si>
  <si>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</si>
  <si>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</si>
  <si>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</si>
  <si>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</si>
  <si>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</si>
  <si>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</si>
  <si>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</si>
  <si>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</si>
  <si>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</si>
  <si>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</si>
  <si>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</si>
  <si>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</si>
  <si>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</si>
  <si>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</si>
  <si>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</si>
  <si>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</si>
  <si>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</si>
  <si>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</si>
  <si>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</si>
  <si>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</si>
  <si>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</si>
  <si>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</si>
  <si>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</si>
  <si>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</si>
  <si>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</si>
  <si>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</si>
  <si>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</si>
  <si>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</si>
  <si>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</si>
  <si>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</si>
  <si>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</si>
  <si>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</si>
  <si>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</si>
  <si>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</si>
  <si>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</si>
  <si>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</si>
  <si>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</si>
  <si>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</si>
  <si>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</si>
  <si>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</si>
  <si>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</si>
  <si>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</si>
  <si>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</si>
  <si>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</si>
  <si>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</si>
  <si>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</si>
  <si>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</si>
  <si>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</si>
  <si>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</si>
  <si>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</si>
  <si>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</si>
  <si>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</si>
  <si>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</si>
  <si>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</si>
  <si>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</si>
  <si>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</si>
  <si>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</si>
  <si>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</si>
  <si>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</si>
  <si>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</si>
  <si>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</si>
  <si>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</si>
  <si>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</si>
  <si>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</si>
  <si>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</si>
  <si>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</si>
  <si>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</si>
  <si>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</si>
  <si>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</si>
  <si>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</si>
  <si>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</si>
  <si>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</si>
  <si>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</si>
  <si>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</si>
  <si>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</si>
  <si>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</si>
  <si>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</si>
  <si>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</si>
  <si>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</si>
  <si>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</si>
  <si>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</si>
  <si>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</si>
  <si>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</si>
  <si>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</si>
  <si>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</si>
  <si>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</si>
  <si>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</si>
  <si>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</si>
  <si>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</si>
  <si>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</si>
  <si>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</si>
  <si>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</si>
  <si>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</si>
  <si>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</si>
  <si>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</si>
  <si>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</si>
  <si>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</si>
  <si>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</si>
  <si>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</si>
  <si>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</si>
  <si>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</si>
  <si>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</si>
  <si>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</si>
  <si>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</si>
  <si>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</si>
  <si>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</si>
  <si>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</si>
  <si>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</si>
  <si>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</si>
  <si>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</si>
  <si>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</si>
  <si>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</si>
  <si>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</si>
  <si>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</si>
  <si>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</si>
  <si>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</si>
  <si>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</si>
  <si>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</si>
  <si>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</si>
  <si>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</si>
  <si>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</si>
  <si>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</si>
  <si>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</si>
  <si>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</si>
  <si>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</si>
  <si>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</si>
  <si>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</si>
  <si>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</si>
  <si>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</si>
  <si>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</si>
  <si>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</si>
  <si>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</si>
  <si>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</si>
  <si>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</si>
  <si>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</si>
  <si>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</si>
  <si>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</si>
  <si>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</si>
  <si>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</si>
  <si>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</si>
  <si>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</si>
  <si>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</si>
  <si>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</si>
  <si>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</si>
  <si>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</si>
  <si>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</si>
  <si>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</si>
  <si>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</si>
  <si>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</si>
  <si>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</si>
  <si>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</si>
  <si>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</si>
  <si>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</si>
  <si>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</si>
  <si>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</si>
  <si>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</si>
  <si>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</si>
  <si>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</si>
  <si>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</si>
  <si>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</si>
  <si>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</si>
  <si>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</si>
  <si>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</si>
  <si>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</si>
  <si>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</si>
  <si>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</si>
  <si>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</si>
  <si>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</si>
  <si>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</si>
  <si>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</si>
  <si>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</si>
  <si>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</si>
  <si>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</si>
  <si>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</si>
  <si>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</si>
  <si>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</si>
  <si>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</si>
  <si>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</si>
  <si>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</si>
  <si>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</si>
  <si>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</si>
  <si>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</si>
  <si>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</si>
  <si>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</si>
  <si>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</si>
  <si>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</si>
  <si>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</si>
  <si>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</si>
  <si>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</si>
  <si>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</si>
  <si>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</si>
  <si>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</si>
  <si>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</si>
  <si>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</si>
  <si>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</si>
  <si>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</si>
  <si>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</si>
  <si>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</si>
  <si>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</si>
  <si>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</si>
  <si>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</si>
  <si>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</si>
  <si>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</si>
  <si>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</si>
  <si>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</si>
  <si>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</si>
  <si>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</si>
  <si>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</si>
  <si>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</si>
  <si>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</si>
  <si>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</si>
  <si>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</si>
  <si>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</si>
  <si>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</si>
  <si>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</si>
  <si>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</si>
  <si>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</si>
  <si>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</si>
  <si>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</si>
  <si>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</si>
  <si>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</si>
  <si>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</si>
  <si>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</si>
  <si>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</si>
  <si>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</si>
  <si>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</si>
  <si>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</si>
  <si>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</si>
  <si>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</si>
  <si>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</si>
  <si>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</si>
  <si>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</si>
  <si>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</si>
  <si>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</si>
  <si>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</si>
  <si>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</si>
  <si>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</si>
  <si>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</si>
  <si>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</si>
  <si>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</si>
  <si>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</si>
  <si>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</si>
  <si>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</si>
  <si>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</si>
  <si>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</si>
  <si>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</si>
  <si>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</si>
  <si>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</si>
  <si>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</si>
  <si>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</si>
  <si>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</si>
  <si>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</si>
  <si>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</si>
  <si>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</si>
  <si>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</si>
  <si>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</si>
  <si>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</si>
  <si>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</si>
  <si>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</si>
  <si>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</si>
  <si>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</si>
  <si>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</si>
  <si>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</si>
  <si>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</si>
  <si>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</si>
  <si>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</si>
  <si>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</si>
  <si>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</si>
  <si>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</si>
  <si>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</si>
  <si>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</si>
  <si>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</si>
  <si>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</si>
  <si>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</si>
  <si>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</si>
  <si>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</si>
  <si>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</si>
  <si>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</si>
  <si>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</si>
  <si>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</si>
  <si>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</si>
  <si>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</si>
  <si>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</si>
  <si>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</si>
  <si>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</si>
  <si>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</si>
  <si>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</si>
  <si>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</si>
  <si>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</si>
  <si>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</si>
  <si>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</si>
  <si>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</si>
  <si>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</si>
  <si>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</si>
  <si>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</si>
  <si>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</si>
  <si>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</si>
  <si>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</si>
  <si>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</si>
  <si>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</si>
  <si>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</si>
  <si>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</si>
  <si>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</si>
  <si>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</si>
  <si>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</si>
  <si>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</si>
  <si>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</si>
  <si>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</si>
  <si>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</si>
  <si>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</si>
  <si>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</si>
  <si>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</si>
  <si>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</si>
  <si>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</si>
  <si>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</si>
  <si>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</si>
  <si>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</si>
  <si>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</si>
  <si>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</si>
  <si>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</si>
  <si>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</si>
  <si>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</si>
  <si>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</si>
  <si>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</si>
  <si>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</si>
  <si>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</si>
  <si>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</si>
  <si>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</si>
  <si>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</si>
  <si>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</si>
  <si>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</si>
  <si>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</si>
  <si>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</si>
  <si>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</si>
  <si>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</si>
  <si>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</si>
  <si>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</si>
  <si>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</si>
  <si>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</si>
  <si>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</si>
  <si>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</si>
  <si>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</si>
  <si>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</si>
  <si>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</si>
  <si>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</si>
  <si>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</si>
  <si>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</si>
  <si>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</si>
  <si>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</si>
  <si>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</si>
  <si>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</si>
  <si>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</si>
  <si>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</si>
  <si>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</si>
  <si>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</si>
  <si>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</si>
  <si>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</si>
  <si>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</si>
  <si>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</si>
  <si>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</si>
  <si>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</si>
  <si>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</si>
  <si>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</si>
  <si>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</si>
  <si>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</si>
  <si>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</si>
  <si>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</si>
  <si>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</si>
  <si>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</si>
  <si>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</si>
  <si>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</si>
  <si>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</si>
  <si>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</si>
  <si>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</si>
  <si>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</si>
  <si>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</si>
  <si>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</si>
  <si>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</si>
  <si>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</si>
  <si>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</si>
  <si>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</si>
  <si>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</si>
  <si>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</si>
  <si>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</si>
  <si>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</si>
  <si>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</si>
  <si>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</si>
  <si>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</si>
  <si>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</si>
  <si>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</si>
  <si>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</si>
  <si>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</si>
  <si>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</si>
  <si>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</si>
  <si>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</si>
  <si>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</si>
  <si>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</si>
  <si>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</si>
  <si>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</si>
  <si>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</si>
  <si>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</si>
  <si>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</si>
  <si>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</si>
  <si>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</si>
  <si>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</si>
  <si>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</si>
  <si>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</si>
  <si>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</si>
  <si>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</si>
  <si>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</si>
  <si>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</si>
  <si>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</si>
  <si>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</si>
  <si>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</si>
  <si>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</si>
  <si>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</si>
  <si>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</si>
  <si>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</si>
  <si>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</si>
  <si>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</si>
  <si>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</si>
  <si>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</si>
  <si>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</si>
  <si>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</si>
  <si>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</si>
  <si>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</si>
  <si>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</si>
  <si>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</si>
  <si>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</si>
  <si>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</si>
  <si>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</si>
  <si>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</si>
  <si>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</si>
  <si>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</si>
  <si>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</si>
  <si>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</si>
  <si>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</si>
  <si>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</si>
  <si>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</si>
  <si>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</si>
  <si>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</si>
  <si>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</si>
  <si>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</si>
  <si>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</si>
  <si>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</si>
  <si>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</si>
  <si>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</si>
  <si>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</si>
  <si>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</si>
  <si>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</si>
  <si>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</si>
  <si>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</si>
  <si>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</si>
  <si>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</si>
  <si>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</si>
  <si>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</si>
  <si>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</si>
  <si>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</si>
  <si>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</si>
  <si>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</si>
  <si>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</si>
  <si>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</si>
  <si>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</si>
  <si>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</si>
  <si>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</si>
  <si>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</si>
  <si>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</si>
  <si>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</si>
  <si>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</si>
  <si>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</si>
  <si>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</si>
  <si>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</si>
  <si>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</si>
  <si>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</si>
  <si>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</si>
  <si>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</si>
  <si>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</si>
  <si>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</si>
  <si>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</si>
  <si>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</si>
  <si>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</si>
  <si>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</si>
  <si>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</si>
  <si>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</si>
  <si>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</si>
  <si>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</si>
  <si>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</si>
  <si>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</si>
  <si>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</si>
  <si>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</si>
  <si>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</si>
  <si>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</si>
  <si>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</si>
  <si>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</si>
  <si>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</si>
  <si>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</si>
  <si>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</si>
  <si>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</si>
  <si>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</si>
  <si>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</si>
  <si>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</si>
  <si>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</si>
  <si>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</si>
  <si>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</si>
  <si>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</si>
  <si>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</si>
  <si>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</si>
  <si>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</si>
  <si>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</si>
  <si>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</si>
  <si>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</si>
  <si>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</si>
  <si>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</si>
  <si>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</si>
  <si>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</si>
  <si>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</si>
  <si>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</si>
  <si>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</si>
  <si>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</si>
  <si>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</si>
  <si>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</si>
  <si>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</si>
  <si>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</si>
  <si>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</si>
  <si>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</si>
  <si>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</si>
  <si>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</si>
  <si>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</si>
  <si>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</si>
  <si>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</si>
  <si>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</si>
  <si>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</si>
  <si>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</si>
  <si>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</si>
  <si>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</si>
  <si>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</si>
  <si>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</si>
  <si>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</si>
  <si>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</si>
  <si>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</si>
  <si>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</si>
  <si>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</si>
  <si>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</si>
  <si>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</si>
  <si>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</si>
  <si>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</si>
  <si>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</si>
  <si>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</si>
  <si>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</si>
  <si>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</si>
  <si>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</si>
  <si>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</si>
  <si>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</si>
  <si>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</si>
  <si>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</si>
  <si>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</si>
  <si>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</si>
  <si>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</si>
  <si>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</si>
  <si>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</si>
  <si>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</si>
  <si>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</si>
  <si>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</si>
  <si>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</si>
  <si>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</si>
  <si>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</si>
  <si>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</si>
  <si>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</si>
  <si>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</si>
  <si>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</si>
  <si>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</si>
  <si>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</si>
  <si>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</si>
  <si>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</si>
  <si>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</si>
  <si>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</si>
  <si>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</si>
  <si>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</si>
  <si>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</si>
  <si>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</si>
  <si>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</si>
  <si>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</si>
  <si>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</si>
  <si>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</si>
  <si>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</si>
  <si>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</si>
  <si>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</si>
  <si>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</si>
  <si>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</si>
  <si>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</si>
  <si>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</si>
  <si>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</si>
  <si>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</si>
  <si>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</si>
  <si>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</si>
  <si>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</si>
  <si>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</si>
  <si>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</si>
  <si>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</si>
  <si>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</si>
  <si>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</si>
  <si>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</si>
  <si>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</si>
  <si>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</si>
  <si>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</si>
  <si>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</si>
  <si>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</si>
  <si>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</si>
  <si>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</si>
  <si>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</si>
  <si>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</si>
  <si>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</si>
  <si>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</si>
  <si>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</si>
  <si>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</si>
  <si>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</si>
  <si>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</si>
  <si>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</si>
  <si>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</si>
  <si>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</si>
  <si>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</si>
  <si>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</si>
  <si>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</si>
  <si>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</si>
  <si>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</si>
  <si>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</si>
  <si>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</si>
  <si>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</si>
  <si>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</si>
  <si>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</si>
  <si>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</si>
  <si>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</si>
  <si>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</si>
  <si>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</si>
  <si>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</si>
  <si>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</si>
  <si>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</si>
  <si>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</si>
  <si>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</si>
  <si>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</si>
  <si>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</si>
  <si>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</si>
  <si>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</si>
  <si>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</si>
  <si>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</si>
  <si>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</si>
  <si>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</si>
  <si>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</si>
  <si>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</si>
  <si>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</si>
  <si>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</si>
  <si>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</si>
  <si>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</si>
  <si>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</si>
  <si>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</si>
  <si>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</si>
  <si>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</si>
  <si>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</si>
  <si>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</si>
  <si>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</si>
  <si>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</si>
  <si>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</si>
  <si>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</si>
  <si>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</si>
  <si>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</si>
  <si>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</si>
  <si>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</si>
  <si>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</si>
  <si>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</si>
  <si>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</si>
  <si>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</si>
  <si>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</si>
  <si>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</si>
  <si>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</si>
  <si>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</si>
  <si>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</si>
  <si>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</si>
  <si>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</si>
  <si>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</si>
  <si>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</si>
  <si>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</si>
  <si>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</si>
  <si>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</si>
  <si>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</si>
  <si>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</si>
  <si>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</si>
  <si>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</si>
  <si>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</si>
  <si>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</si>
  <si>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</si>
  <si>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</si>
  <si>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</si>
  <si>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</si>
  <si>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</si>
  <si>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</si>
  <si>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</si>
  <si>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</si>
  <si>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</si>
  <si>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</si>
  <si>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</si>
  <si>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</si>
  <si>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</si>
  <si>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</si>
  <si>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</si>
  <si>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</si>
  <si>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</si>
  <si>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</si>
  <si>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</si>
  <si>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</si>
  <si>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</si>
  <si>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</si>
  <si>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</si>
  <si>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</si>
  <si>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</si>
  <si>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</si>
  <si>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</si>
  <si>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</si>
  <si>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</si>
  <si>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</si>
  <si>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</si>
  <si>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</si>
  <si>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</si>
  <si>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</si>
  <si>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</si>
  <si>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</si>
  <si>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</si>
  <si>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</si>
  <si>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</si>
  <si>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</si>
  <si>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</si>
  <si>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</si>
  <si>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</si>
  <si>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</si>
  <si>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</si>
  <si>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</si>
  <si>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</si>
  <si>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</si>
  <si>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</si>
  <si>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</si>
  <si>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</si>
  <si>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</si>
  <si>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</si>
  <si>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</si>
  <si>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</si>
  <si>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</si>
  <si>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</si>
  <si>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</si>
  <si>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</si>
  <si>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</si>
  <si>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</si>
  <si>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</si>
  <si>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</si>
  <si>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</si>
  <si>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</si>
  <si>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</si>
  <si>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</si>
  <si>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</si>
  <si>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</si>
  <si>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</si>
  <si>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</si>
  <si>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</si>
  <si>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</si>
  <si>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</si>
  <si>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</si>
  <si>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</si>
  <si>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</si>
  <si>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</si>
  <si>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</si>
  <si>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</si>
  <si>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</si>
  <si>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</si>
  <si>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</si>
  <si>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</si>
  <si>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</si>
  <si>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</si>
  <si>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</si>
  <si>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</si>
  <si>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</si>
  <si>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</si>
  <si>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</si>
  <si>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</si>
  <si>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</si>
  <si>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</si>
  <si>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</si>
  <si>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</si>
  <si>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</si>
  <si>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</si>
  <si>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</si>
  <si>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</si>
  <si>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</si>
  <si>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</si>
  <si>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</si>
  <si>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</si>
  <si>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</si>
  <si>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</si>
  <si>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</si>
  <si>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</si>
  <si>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</si>
  <si>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</si>
  <si>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</si>
  <si>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</si>
  <si>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</si>
  <si>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</si>
  <si>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</si>
  <si>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</si>
  <si>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</si>
  <si>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</si>
  <si>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</si>
  <si>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</si>
  <si>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</si>
  <si>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</si>
  <si>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</si>
  <si>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</si>
  <si>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</si>
  <si>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</si>
  <si>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</si>
  <si>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</si>
  <si>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</si>
  <si>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</si>
  <si>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</si>
  <si>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</si>
  <si>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</si>
  <si>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</si>
  <si>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</si>
  <si>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</si>
  <si>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</si>
  <si>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</si>
  <si>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</si>
  <si>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</si>
  <si>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</si>
  <si>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</si>
  <si>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</si>
  <si>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</si>
  <si>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</si>
  <si>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</si>
  <si>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</si>
  <si>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</si>
  <si>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</si>
  <si>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</si>
  <si>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</si>
  <si>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</si>
  <si>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</si>
  <si>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</si>
  <si>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</si>
  <si>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</si>
  <si>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</si>
  <si>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</si>
  <si>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</si>
  <si>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</si>
  <si>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</si>
  <si>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</si>
  <si>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</si>
  <si>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</si>
  <si>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</si>
  <si>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</si>
  <si>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</si>
  <si>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</si>
  <si>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</si>
  <si>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</si>
  <si>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</si>
  <si>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</si>
  <si>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</si>
  <si>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</si>
  <si>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</si>
  <si>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</si>
  <si>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</si>
  <si>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</si>
  <si>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</si>
  <si>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</si>
  <si>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</si>
  <si>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</si>
  <si>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</si>
  <si>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</si>
  <si>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</si>
  <si>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</si>
  <si>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</si>
  <si>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</si>
  <si>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</si>
  <si>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</si>
  <si>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</si>
  <si>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</si>
  <si>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</si>
  <si>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</si>
  <si>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</si>
  <si>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</si>
  <si>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</si>
  <si>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</si>
  <si>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</si>
  <si>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</si>
  <si>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</si>
  <si>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</si>
  <si>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</si>
  <si>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</si>
  <si>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</si>
  <si>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</si>
  <si>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</si>
  <si>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</si>
  <si>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</si>
  <si>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</si>
  <si>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</si>
  <si>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</si>
  <si>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</si>
  <si>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</si>
  <si>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</si>
  <si>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</si>
  <si>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</si>
  <si>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</si>
  <si>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</si>
  <si>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</si>
  <si>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</si>
  <si>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</si>
  <si>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</si>
  <si>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</si>
  <si>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</si>
  <si>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</si>
  <si>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</si>
  <si>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</si>
  <si>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</si>
  <si>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</si>
  <si>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</si>
  <si>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</si>
  <si>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</si>
  <si>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</si>
  <si>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</si>
  <si>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</si>
  <si>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</si>
  <si>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</si>
  <si>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</si>
  <si>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</si>
  <si>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</si>
  <si>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</si>
  <si>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</si>
  <si>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</si>
  <si>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</si>
  <si>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</si>
  <si>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</si>
  <si>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</si>
  <si>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</si>
  <si>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</si>
  <si>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</si>
  <si>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</si>
  <si>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</si>
  <si>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</si>
  <si>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</si>
  <si>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</si>
  <si>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</si>
  <si>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</si>
  <si>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</si>
  <si>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</si>
  <si>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</si>
  <si>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</si>
  <si>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</si>
  <si>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</si>
  <si>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</si>
  <si>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</si>
  <si>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</si>
  <si>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</si>
  <si>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</si>
  <si>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</si>
  <si>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</si>
  <si>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</si>
  <si>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</si>
  <si>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</si>
  <si>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</si>
  <si>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</si>
  <si>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</si>
  <si>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</si>
  <si>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</si>
  <si>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</si>
  <si>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</si>
  <si>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</si>
  <si>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</si>
  <si>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</si>
  <si>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</si>
  <si>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</si>
  <si>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</si>
  <si>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</si>
  <si>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</si>
  <si>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</si>
  <si>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</si>
  <si>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</si>
  <si>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</si>
  <si>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</si>
  <si>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</si>
  <si>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</si>
  <si>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</si>
  <si>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</si>
  <si>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</si>
  <si>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</si>
  <si>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</si>
  <si>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</si>
  <si>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</si>
  <si>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</si>
  <si>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</si>
  <si>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</si>
  <si>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</si>
  <si>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</si>
  <si>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</si>
  <si>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</si>
  <si>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</si>
  <si>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</si>
  <si>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</si>
  <si>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</si>
  <si>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</si>
  <si>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</si>
  <si>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</si>
  <si>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</si>
  <si>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</si>
  <si>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</si>
  <si>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</si>
  <si>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</si>
  <si>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</si>
  <si>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</si>
  <si>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</si>
  <si>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</si>
  <si>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</si>
  <si>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</si>
  <si>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</si>
  <si>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</si>
  <si>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</si>
  <si>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</si>
  <si>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</si>
  <si>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</si>
  <si>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</si>
  <si>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</si>
  <si>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</si>
  <si>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</si>
  <si>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</si>
  <si>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</si>
  <si>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</si>
  <si>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</si>
  <si>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</si>
  <si>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</si>
  <si>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</si>
  <si>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</si>
  <si>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</si>
  <si>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</si>
  <si>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</si>
  <si>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</si>
  <si>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</si>
  <si>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</si>
  <si>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</si>
  <si>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</si>
  <si>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</si>
  <si>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</si>
  <si>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</si>
  <si>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</si>
  <si>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</si>
  <si>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</si>
  <si>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</si>
  <si>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</si>
  <si>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</si>
  <si>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</si>
  <si>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</si>
  <si>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</si>
  <si>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</si>
  <si>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</si>
  <si>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</si>
  <si>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</si>
  <si>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</si>
  <si>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</si>
  <si>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</si>
  <si>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</si>
  <si>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</si>
  <si>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</si>
  <si>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</si>
  <si>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</si>
  <si>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</si>
  <si>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</si>
  <si>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</si>
  <si>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</si>
  <si>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</si>
  <si>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</si>
  <si>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</si>
  <si>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</si>
  <si>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</si>
  <si>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</si>
  <si>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</si>
  <si>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</si>
  <si>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</si>
  <si>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</si>
  <si>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</si>
  <si>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</si>
  <si>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</si>
  <si>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</si>
  <si>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</si>
  <si>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</si>
  <si>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</si>
  <si>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</si>
  <si>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</si>
  <si>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</si>
  <si>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</si>
  <si>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</si>
  <si>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</si>
  <si>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</si>
  <si>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</si>
  <si>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</si>
  <si>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</si>
  <si>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</si>
  <si>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</si>
  <si>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</si>
  <si>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</si>
  <si>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</si>
  <si>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</si>
  <si>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</si>
  <si>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</si>
  <si>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</si>
  <si>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</si>
  <si>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</si>
  <si>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</si>
  <si>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</si>
  <si>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</si>
  <si>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</si>
  <si>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</si>
  <si>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</si>
  <si>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</si>
  <si>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</si>
  <si>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</si>
  <si>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</si>
  <si>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</si>
  <si>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</si>
  <si>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</si>
  <si>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</si>
  <si>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</si>
  <si>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</si>
  <si>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</si>
  <si>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</si>
  <si>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</si>
  <si>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</si>
  <si>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</si>
  <si>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</si>
  <si>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</si>
  <si>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</si>
  <si>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</si>
  <si>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</si>
  <si>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</si>
  <si>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</si>
  <si>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</si>
  <si>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</si>
  <si>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</si>
  <si>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</si>
  <si>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</si>
  <si>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</si>
  <si>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</si>
  <si>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</si>
  <si>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</si>
  <si>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</si>
  <si>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</si>
  <si>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</si>
  <si>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</si>
  <si>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</si>
  <si>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</si>
  <si>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</si>
  <si>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</si>
  <si>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</si>
  <si>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</si>
  <si>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</si>
  <si>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</si>
  <si>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</si>
  <si>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</si>
  <si>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</si>
  <si>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</si>
  <si>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</si>
  <si>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</si>
  <si>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</si>
  <si>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</si>
  <si>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</si>
  <si>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</si>
  <si>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</si>
  <si>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</si>
  <si>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</si>
  <si>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</si>
  <si>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</si>
  <si>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</si>
  <si>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</si>
  <si>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</si>
  <si>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</si>
  <si>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</si>
  <si>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</si>
  <si>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</si>
  <si>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</si>
  <si>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</si>
  <si>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</si>
  <si>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</si>
  <si>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</si>
  <si>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</si>
  <si>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</si>
  <si>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</si>
  <si>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</si>
  <si>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</si>
  <si>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</si>
  <si>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</si>
  <si>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</si>
  <si>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</si>
  <si>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</si>
  <si>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</si>
  <si>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</si>
  <si>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</si>
  <si>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</si>
  <si>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</si>
  <si>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</si>
  <si>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</si>
  <si>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</si>
  <si>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</si>
  <si>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</si>
  <si>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</si>
  <si>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</si>
  <si>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</si>
  <si>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</si>
  <si>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</si>
  <si>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</si>
  <si>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</si>
  <si>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</si>
  <si>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</si>
  <si>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</si>
  <si>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</si>
  <si>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</si>
  <si>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</si>
  <si>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</si>
  <si>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</si>
  <si>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</si>
  <si>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</si>
  <si>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</si>
  <si>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</si>
  <si>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</si>
  <si>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</si>
  <si>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</si>
  <si>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</si>
  <si>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</si>
  <si>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</si>
  <si>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</si>
  <si>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</si>
  <si>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</si>
  <si>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</si>
  <si>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</si>
  <si>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</si>
  <si>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</si>
  <si>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</si>
  <si>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</si>
  <si>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</si>
  <si>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</si>
  <si>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</si>
  <si>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</si>
  <si>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</si>
  <si>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</si>
  <si>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</si>
  <si>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</si>
  <si>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</si>
  <si>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</si>
  <si>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</si>
  <si>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</si>
  <si>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</si>
  <si>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</si>
  <si>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</si>
  <si>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</si>
  <si>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</si>
  <si>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</si>
  <si>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</si>
  <si>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</si>
  <si>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</si>
  <si>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</si>
  <si>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</si>
  <si>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</si>
  <si>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</si>
  <si>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</si>
  <si>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</si>
  <si>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</si>
  <si>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</si>
  <si>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</si>
  <si>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</si>
  <si>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</si>
  <si>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</si>
  <si>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</si>
  <si>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</si>
  <si>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</si>
  <si>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</si>
  <si>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</si>
  <si>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</si>
  <si>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</si>
  <si>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</si>
  <si>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</si>
  <si>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</si>
  <si>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</si>
  <si>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</si>
  <si>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</si>
  <si>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</si>
  <si>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</si>
  <si>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</si>
  <si>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</si>
  <si>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</si>
  <si>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</si>
  <si>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</si>
  <si>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</si>
  <si>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</si>
  <si>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</si>
  <si>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</si>
  <si>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</si>
  <si>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</si>
  <si>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</si>
  <si>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</si>
  <si>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</si>
  <si>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</si>
  <si>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</si>
  <si>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</si>
  <si>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</si>
  <si>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</si>
  <si>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</si>
  <si>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</si>
  <si>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</si>
  <si>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</si>
  <si>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</si>
  <si>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</si>
  <si>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</si>
  <si>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</si>
  <si>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</si>
  <si>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</si>
  <si>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</si>
  <si>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</si>
  <si>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</si>
  <si>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</si>
  <si>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</si>
  <si>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</si>
  <si>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</si>
  <si>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</si>
  <si>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</si>
  <si>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</si>
  <si>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</si>
  <si>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</si>
  <si>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</si>
  <si>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</si>
  <si>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</si>
  <si>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</si>
  <si>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</si>
  <si>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</si>
  <si>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</si>
  <si>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</si>
  <si>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</si>
  <si>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</si>
  <si>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</si>
  <si>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</si>
  <si>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</si>
  <si>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</si>
  <si>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</si>
  <si>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</si>
  <si>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</si>
  <si>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</si>
  <si>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</si>
  <si>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</si>
  <si>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</si>
  <si>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</si>
  <si>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</si>
  <si>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</si>
  <si>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</si>
  <si>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</si>
  <si>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</si>
  <si>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</si>
  <si>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</si>
  <si>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</si>
  <si>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</si>
  <si>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</si>
  <si>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</si>
  <si>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</si>
  <si>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</si>
  <si>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</si>
  <si>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</si>
  <si>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</si>
  <si>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</si>
  <si>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</si>
  <si>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</si>
  <si>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</si>
  <si>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</si>
  <si>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</si>
  <si>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</si>
  <si>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</si>
  <si>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</si>
  <si>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</si>
  <si>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</si>
  <si>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</si>
  <si>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</si>
  <si>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</si>
  <si>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</si>
  <si>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</si>
  <si>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</si>
  <si>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</si>
  <si>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</si>
  <si>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</si>
  <si>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</si>
  <si>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</si>
  <si>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</si>
  <si>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</si>
  <si>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</si>
  <si>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</si>
  <si>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</si>
  <si>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</si>
  <si>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</si>
  <si>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</si>
  <si>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</si>
  <si>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</si>
  <si>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</si>
  <si>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</si>
  <si>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</si>
  <si>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</si>
  <si>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</si>
  <si>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</si>
  <si>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</si>
  <si>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</si>
  <si>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</si>
  <si>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</si>
  <si>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</si>
  <si>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</si>
  <si>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</si>
  <si>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</si>
  <si>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</si>
  <si>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</si>
  <si>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</si>
  <si>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</si>
  <si>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</si>
  <si>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</si>
  <si>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</si>
  <si>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</si>
  <si>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</si>
  <si>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</si>
  <si>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</si>
  <si>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</si>
  <si>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</si>
  <si>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</si>
  <si>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</si>
  <si>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</si>
  <si>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</si>
  <si>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</si>
  <si>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</si>
  <si>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</si>
  <si>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</si>
  <si>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</si>
  <si>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</si>
  <si>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</si>
  <si>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</si>
  <si>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</si>
  <si>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</si>
  <si>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</si>
  <si>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</si>
  <si>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</si>
  <si>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</si>
  <si>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</si>
  <si>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</si>
  <si>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</si>
  <si>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</si>
  <si>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</si>
  <si>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</si>
  <si>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</si>
  <si>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</si>
  <si>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</si>
  <si>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</si>
  <si>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</si>
  <si>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</si>
  <si>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</si>
  <si>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</si>
  <si>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</si>
  <si>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</si>
  <si>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</si>
  <si>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</si>
  <si>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</si>
  <si>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</si>
  <si>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</si>
  <si>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</si>
  <si>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</si>
  <si>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</si>
  <si>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</si>
  <si>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</si>
  <si>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</si>
  <si>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</si>
  <si>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</si>
  <si>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</si>
  <si>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</si>
  <si>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</si>
  <si>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</si>
  <si>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</si>
  <si>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</si>
  <si>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</si>
  <si>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</si>
  <si>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</si>
  <si>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</si>
  <si>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</si>
  <si>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</si>
  <si>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</si>
  <si>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</si>
  <si>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</si>
  <si>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</si>
  <si>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</si>
  <si>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</si>
  <si>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</si>
  <si>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</si>
  <si>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</si>
  <si>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</si>
  <si>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</si>
  <si>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</si>
  <si>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</si>
  <si>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</si>
  <si>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</si>
  <si>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</si>
  <si>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</si>
  <si>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</si>
  <si>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</si>
  <si>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</si>
  <si>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</si>
  <si>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</si>
  <si>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</si>
  <si>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</si>
  <si>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</si>
  <si>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</si>
  <si>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</si>
  <si>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</si>
  <si>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</si>
  <si>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</si>
  <si>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</si>
  <si>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</si>
  <si>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</si>
  <si>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</si>
  <si>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</si>
  <si>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</si>
  <si>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</si>
  <si>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</si>
  <si>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</si>
  <si>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</si>
  <si>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</si>
  <si>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</si>
  <si>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</si>
  <si>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</si>
  <si>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</si>
  <si>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</si>
  <si>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</si>
  <si>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</si>
  <si>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</si>
  <si>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</si>
  <si>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</si>
  <si>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</si>
  <si>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</si>
  <si>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</si>
  <si>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</si>
  <si>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</si>
  <si>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</si>
  <si>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</si>
  <si>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</si>
  <si>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</si>
  <si>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</si>
  <si>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</si>
  <si>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</si>
  <si>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</si>
  <si>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</si>
  <si>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</si>
  <si>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</si>
  <si>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</si>
  <si>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</si>
  <si>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</si>
  <si>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</si>
  <si>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</si>
  <si>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</si>
  <si>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</si>
  <si>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</si>
  <si>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</si>
  <si>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</si>
  <si>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</si>
  <si>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</si>
  <si>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</si>
  <si>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</si>
  <si>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</si>
  <si>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</si>
  <si>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</si>
  <si>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</si>
  <si>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</si>
  <si>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</si>
  <si>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</si>
  <si>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</si>
  <si>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</si>
  <si>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</si>
  <si>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</si>
  <si>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</si>
  <si>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</si>
  <si>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</si>
  <si>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</si>
  <si>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</si>
  <si>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</si>
  <si>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</si>
  <si>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</si>
  <si>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</si>
  <si>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</si>
  <si>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</si>
  <si>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</si>
  <si>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</si>
  <si>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</si>
  <si>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</si>
  <si>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</si>
  <si>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</si>
  <si>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</si>
  <si>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</si>
  <si>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</si>
  <si>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</si>
  <si>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</si>
  <si>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</si>
  <si>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</si>
  <si>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</si>
  <si>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</si>
  <si>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</si>
  <si>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</si>
  <si>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</si>
  <si>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</si>
  <si>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</si>
  <si>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</si>
  <si>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</si>
  <si>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</si>
  <si>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</si>
  <si>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</si>
  <si>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</si>
  <si>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</si>
  <si>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</si>
  <si>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</si>
  <si>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</si>
  <si>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</si>
  <si>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</si>
  <si>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</si>
  <si>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</si>
  <si>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</si>
  <si>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</si>
  <si>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</si>
  <si>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</si>
  <si>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</si>
  <si>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</si>
  <si>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</si>
  <si>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</si>
  <si>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</si>
  <si>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</si>
  <si>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</si>
  <si>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</si>
  <si>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</si>
  <si>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</si>
  <si>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</si>
  <si>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</si>
  <si>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</si>
  <si>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</si>
  <si>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</si>
  <si>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</si>
  <si>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</si>
  <si>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</si>
  <si>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</si>
  <si>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</si>
  <si>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</si>
  <si>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</si>
  <si>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</si>
  <si>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</si>
  <si>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</si>
  <si>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</si>
  <si>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</si>
  <si>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</si>
  <si>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</si>
  <si>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</si>
  <si>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</si>
  <si>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</si>
  <si>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</si>
  <si>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</si>
  <si>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</si>
  <si>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</si>
  <si>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</si>
  <si>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</si>
  <si>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</si>
  <si>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</si>
  <si>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</si>
  <si>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</si>
  <si>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</si>
  <si>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</si>
  <si>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</si>
  <si>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</si>
  <si>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</si>
  <si>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</si>
  <si>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</si>
  <si>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</si>
  <si>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</si>
  <si>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</si>
  <si>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</si>
  <si>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</si>
  <si>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</si>
  <si>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</si>
  <si>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</si>
  <si>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</si>
  <si>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</si>
  <si>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</si>
  <si>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</si>
  <si>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</si>
  <si>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</si>
  <si>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</si>
  <si>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</si>
  <si>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</si>
  <si>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</si>
  <si>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</si>
  <si>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</si>
  <si>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</si>
  <si>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</si>
  <si>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</si>
  <si>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</si>
  <si>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</si>
  <si>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</si>
  <si>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</si>
  <si>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</si>
  <si>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</si>
  <si>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</si>
  <si>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</si>
  <si>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</si>
  <si>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</si>
  <si>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</si>
  <si>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</si>
  <si>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</si>
  <si>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</si>
  <si>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</si>
  <si>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</si>
  <si>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</si>
  <si>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</si>
  <si>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</si>
  <si>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</si>
  <si>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</si>
  <si>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</si>
  <si>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</si>
  <si>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</si>
  <si>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</si>
  <si>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</si>
  <si>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</si>
  <si>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</si>
  <si>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</si>
  <si>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</si>
  <si>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</si>
  <si>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</si>
  <si>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</si>
  <si>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</si>
  <si>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</si>
  <si>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</si>
  <si>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</si>
  <si>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</si>
  <si>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</si>
  <si>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</si>
  <si>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</si>
  <si>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</si>
  <si>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</si>
  <si>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</si>
  <si>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</si>
  <si>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</si>
  <si>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</si>
  <si>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</si>
  <si>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</si>
  <si>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</si>
  <si>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</si>
  <si>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</si>
  <si>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</si>
  <si>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</si>
  <si>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</si>
  <si>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</si>
  <si>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</si>
  <si>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</si>
  <si>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</si>
  <si>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</si>
  <si>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</si>
  <si>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</si>
  <si>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</si>
  <si>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</si>
  <si>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</si>
  <si>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</si>
  <si>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</si>
  <si>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</si>
  <si>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</si>
  <si>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</si>
  <si>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</si>
  <si>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</si>
  <si>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</si>
  <si>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</si>
  <si>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</si>
  <si>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</si>
  <si>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</si>
  <si>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</si>
  <si>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</si>
  <si>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</si>
  <si>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</si>
  <si>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</si>
  <si>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</si>
  <si>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</si>
  <si>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</si>
  <si>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</si>
  <si>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</si>
  <si>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</si>
  <si>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</si>
  <si>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</si>
  <si>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</si>
  <si>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</si>
  <si>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</si>
  <si>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</si>
  <si>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</si>
  <si>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</si>
  <si>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</si>
  <si>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</si>
  <si>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</si>
  <si>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</si>
  <si>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</si>
  <si>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</si>
  <si>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</si>
  <si>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</si>
  <si>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</si>
  <si>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</si>
  <si>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</si>
  <si>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</si>
  <si>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</si>
  <si>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</si>
  <si>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</si>
  <si>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</si>
  <si>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</si>
  <si>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</si>
  <si>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</si>
  <si>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</si>
  <si>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</si>
  <si>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</si>
  <si>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</si>
  <si>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</si>
  <si>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</si>
  <si>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</si>
  <si>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</si>
  <si>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</si>
  <si>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</si>
  <si>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</si>
  <si>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</si>
  <si>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</si>
  <si>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</si>
  <si>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</si>
  <si>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</si>
  <si>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</si>
  <si>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</si>
  <si>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</si>
  <si>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</si>
  <si>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</si>
  <si>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</si>
  <si>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</si>
  <si>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</si>
  <si>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</si>
  <si>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</si>
  <si>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</si>
  <si>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</si>
  <si>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</si>
  <si>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</si>
  <si>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</si>
  <si>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</si>
  <si>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</si>
  <si>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</si>
  <si>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</si>
  <si>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</si>
  <si>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</si>
  <si>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</si>
  <si>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</si>
  <si>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</si>
  <si>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</si>
  <si>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</si>
  <si>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</si>
  <si>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</si>
  <si>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</si>
  <si>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</si>
  <si>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</si>
  <si>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</si>
  <si>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</si>
  <si>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</si>
  <si>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</si>
  <si>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</si>
  <si>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</si>
  <si>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</si>
  <si>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</si>
  <si>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</si>
  <si>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</si>
  <si>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</si>
  <si>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</si>
  <si>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</si>
  <si>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</si>
  <si>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</si>
  <si>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</si>
  <si>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</si>
  <si>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</si>
  <si>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</si>
  <si>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</si>
  <si>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</si>
  <si>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</si>
  <si>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</si>
  <si>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</si>
  <si>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</si>
  <si>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</si>
  <si>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</si>
  <si>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</si>
  <si>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</si>
  <si>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</si>
  <si>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</si>
  <si>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</si>
  <si>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</si>
  <si>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</si>
  <si>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</si>
  <si>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</si>
  <si>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</si>
  <si>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</si>
  <si>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</si>
  <si>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</si>
  <si>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</si>
  <si>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</si>
  <si>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</si>
  <si>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</si>
  <si>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</si>
  <si>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</si>
  <si>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</si>
  <si>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</si>
  <si>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</si>
  <si>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</si>
  <si>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</si>
  <si>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</si>
  <si>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</si>
  <si>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</si>
  <si>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</si>
  <si>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</si>
  <si>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</si>
  <si>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</si>
  <si>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</si>
  <si>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</si>
  <si>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</si>
  <si>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</si>
  <si>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</si>
  <si>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</si>
  <si>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</si>
  <si>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</si>
  <si>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</si>
  <si>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</si>
  <si>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</si>
  <si>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</si>
  <si>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</si>
  <si>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</si>
  <si>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</si>
  <si>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</si>
  <si>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</si>
  <si>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</si>
  <si>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</si>
  <si>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</si>
  <si>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</si>
  <si>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</si>
  <si>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</si>
  <si>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</si>
  <si>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</si>
  <si>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</si>
  <si>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</si>
  <si>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</si>
  <si>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</si>
  <si>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</si>
  <si>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</si>
  <si>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</si>
  <si>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</si>
  <si>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</si>
  <si>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</si>
  <si>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</si>
  <si>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</si>
  <si>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</si>
  <si>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</si>
  <si>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</si>
  <si>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</si>
  <si>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</si>
  <si>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</si>
  <si>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</si>
  <si>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</si>
  <si>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</si>
  <si>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</si>
  <si>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</si>
  <si>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</si>
  <si>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</si>
  <si>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</si>
  <si>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</si>
  <si>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</si>
  <si>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</si>
  <si>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</si>
  <si>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</si>
  <si>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</si>
  <si>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</si>
  <si>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</si>
  <si>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</si>
  <si>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</si>
  <si>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</si>
  <si>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</si>
  <si>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</si>
  <si>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</si>
  <si>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</si>
  <si>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</si>
  <si>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</si>
  <si>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</si>
  <si>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</si>
  <si>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</si>
  <si>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</si>
  <si>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</si>
  <si>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</si>
  <si>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</si>
  <si>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</si>
  <si>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</si>
  <si>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</si>
  <si>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</si>
  <si>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</si>
  <si>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</si>
  <si>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</si>
  <si>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</si>
  <si>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</si>
  <si>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</si>
  <si>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</si>
  <si>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</si>
  <si>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</si>
  <si>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</si>
  <si>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</si>
  <si>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</si>
  <si>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</si>
  <si>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</si>
  <si>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</si>
  <si>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</si>
  <si>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</si>
  <si>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</si>
  <si>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</si>
  <si>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</si>
  <si>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</si>
  <si>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</si>
  <si>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</si>
  <si>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</si>
  <si>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</si>
  <si>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</si>
  <si>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</si>
  <si>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</si>
  <si>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</si>
  <si>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</si>
  <si>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</si>
  <si>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</si>
  <si>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</si>
  <si>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</si>
  <si>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</si>
  <si>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</si>
  <si>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</si>
  <si>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</si>
  <si>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</si>
  <si>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</si>
  <si>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</si>
  <si>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</si>
  <si>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</si>
  <si>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</si>
  <si>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</si>
  <si>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</si>
  <si>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</si>
  <si>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</si>
  <si>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</si>
  <si>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</si>
  <si>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</si>
  <si>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</si>
  <si>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</si>
  <si>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</si>
  <si>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</si>
  <si>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</si>
  <si>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</si>
  <si>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</si>
  <si>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</si>
  <si>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</si>
  <si>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</si>
  <si>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</si>
  <si>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</si>
  <si>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</si>
  <si>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</si>
  <si>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</si>
  <si>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</si>
  <si>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</si>
  <si>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</si>
  <si>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</si>
  <si>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</si>
  <si>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</si>
  <si>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</si>
  <si>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</si>
  <si>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</si>
  <si>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</si>
  <si>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</si>
  <si>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</si>
  <si>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</si>
  <si>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</si>
  <si>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</si>
  <si>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</si>
  <si>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</si>
  <si>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</si>
  <si>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</si>
  <si>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</si>
  <si>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</si>
  <si>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</si>
  <si>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</si>
  <si>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</si>
  <si>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</si>
  <si>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</si>
  <si>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</si>
  <si>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</si>
  <si>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</si>
  <si>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</si>
  <si>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</si>
  <si>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</si>
  <si>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</si>
  <si>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</si>
  <si>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</si>
  <si>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</si>
  <si>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</si>
  <si>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</si>
  <si>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</si>
  <si>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</si>
  <si>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</si>
  <si>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</si>
  <si>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</si>
  <si>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</si>
  <si>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</si>
  <si>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</si>
  <si>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</si>
  <si>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</si>
  <si>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</si>
  <si>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</si>
  <si>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</si>
  <si>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</si>
  <si>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</si>
  <si>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</si>
  <si>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</si>
  <si>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</si>
  <si>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</si>
  <si>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</si>
  <si>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</si>
  <si>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</si>
  <si>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</si>
  <si>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</si>
  <si>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</si>
  <si>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</si>
  <si>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</si>
  <si>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</si>
  <si>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</si>
  <si>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</si>
  <si>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</si>
  <si>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</si>
  <si>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</si>
  <si>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</si>
  <si>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</si>
  <si>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</si>
  <si>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</si>
  <si>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</si>
  <si>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</si>
  <si>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</si>
  <si>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</si>
  <si>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</si>
  <si>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</si>
  <si>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</si>
  <si>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</si>
  <si>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</si>
  <si>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</si>
  <si>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</si>
  <si>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</si>
  <si>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</si>
  <si>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</si>
  <si>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</si>
  <si>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</si>
  <si>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</si>
  <si>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</si>
  <si>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</si>
  <si>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</si>
  <si>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</si>
  <si>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</si>
  <si>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</si>
  <si>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</si>
  <si>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</si>
  <si>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</si>
  <si>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</si>
  <si>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</si>
  <si>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</si>
  <si>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</si>
  <si>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</si>
  <si>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</si>
  <si>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</si>
  <si>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</si>
  <si>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</si>
  <si>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</si>
  <si>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</si>
  <si>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</si>
  <si>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</si>
  <si>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</si>
  <si>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</si>
  <si>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</si>
  <si>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</si>
  <si>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</si>
  <si>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</si>
  <si>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</si>
  <si>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</si>
  <si>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</si>
  <si>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</si>
  <si>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</si>
  <si>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</si>
  <si>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</si>
  <si>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</si>
  <si>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</si>
  <si>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</si>
  <si>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</si>
  <si>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</si>
  <si>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</si>
  <si>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</si>
  <si>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</si>
  <si>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</si>
  <si>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</si>
  <si>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</si>
  <si>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</si>
  <si>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</si>
  <si>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</si>
  <si>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</si>
  <si>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</si>
  <si>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</si>
  <si>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</si>
  <si>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</si>
  <si>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</si>
  <si>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</si>
  <si>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</si>
  <si>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</si>
  <si>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</si>
  <si>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</si>
  <si>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</si>
  <si>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</si>
  <si>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</si>
  <si>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</si>
  <si>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</si>
  <si>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</si>
  <si>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</si>
  <si>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</si>
  <si>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</si>
  <si>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</si>
  <si>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</si>
  <si>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</si>
  <si>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</si>
  <si>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</si>
  <si>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</si>
  <si>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</si>
  <si>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</si>
  <si>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</si>
  <si>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</si>
  <si>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</si>
  <si>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</si>
  <si>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</si>
  <si>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</si>
  <si>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</si>
  <si>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</si>
  <si>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</si>
  <si>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</si>
  <si>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</si>
  <si>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</si>
  <si>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</si>
  <si>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</si>
  <si>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</si>
  <si>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</si>
  <si>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</si>
  <si>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</si>
  <si>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</si>
  <si>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</si>
  <si>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</si>
  <si>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</si>
  <si>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</si>
  <si>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</si>
  <si>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</si>
  <si>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</si>
  <si>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</si>
  <si>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</si>
  <si>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</si>
  <si>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</si>
  <si>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</si>
  <si>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</si>
  <si>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</si>
  <si>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</si>
  <si>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</si>
  <si>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</si>
  <si>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</si>
  <si>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</si>
  <si>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</si>
  <si>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</si>
  <si>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</si>
  <si>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</si>
  <si>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</si>
  <si>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</si>
  <si>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</si>
  <si>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</si>
  <si>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</si>
  <si>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</si>
  <si>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</si>
  <si>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</si>
  <si>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</si>
  <si>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</si>
  <si>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</si>
  <si>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</si>
  <si>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</si>
  <si>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</si>
  <si>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</si>
  <si>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</si>
  <si>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</si>
  <si>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</si>
  <si>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</si>
  <si>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</si>
  <si>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</si>
  <si>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</si>
  <si>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</si>
  <si>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</si>
  <si>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</si>
  <si>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</si>
  <si>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</si>
  <si>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</si>
  <si>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</si>
  <si>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</si>
  <si>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</si>
  <si>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</si>
  <si>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</si>
  <si>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</si>
  <si>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</si>
  <si>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</si>
  <si>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</si>
  <si>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</si>
  <si>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</si>
  <si>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</si>
  <si>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</si>
  <si>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</si>
  <si>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</si>
  <si>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</si>
  <si>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</si>
  <si>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</si>
  <si>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</si>
  <si>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</si>
  <si>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</si>
  <si>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</si>
  <si>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</si>
  <si>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</si>
  <si>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</si>
  <si>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</si>
  <si>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</si>
  <si>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</si>
  <si>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</si>
  <si>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</si>
  <si>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</si>
  <si>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</si>
  <si>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</si>
  <si>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</si>
  <si>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</si>
  <si>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</si>
  <si>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</si>
  <si>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</si>
  <si>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</si>
  <si>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</si>
  <si>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</si>
  <si>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</si>
  <si>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</si>
  <si>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</si>
  <si>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</si>
  <si>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</si>
  <si>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</si>
  <si>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</si>
  <si>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</si>
  <si>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</si>
  <si>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</si>
  <si>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</si>
  <si>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</si>
  <si>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</si>
  <si>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</si>
  <si>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</si>
  <si>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</si>
  <si>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</si>
  <si>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</si>
  <si>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</si>
  <si>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</si>
  <si>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</si>
  <si>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</si>
  <si>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</si>
  <si>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</si>
  <si>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</si>
  <si>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</si>
  <si>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</si>
  <si>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</si>
  <si>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</si>
  <si>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</si>
  <si>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</si>
  <si>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</si>
  <si>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</si>
  <si>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</si>
  <si>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</si>
  <si>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</si>
  <si>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</si>
  <si>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</si>
  <si>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</si>
  <si>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</si>
  <si>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</si>
  <si>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</si>
  <si>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</si>
  <si>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</si>
  <si>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</si>
  <si>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</si>
  <si>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</si>
  <si>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</si>
  <si>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</si>
  <si>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</si>
  <si>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</si>
  <si>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</si>
  <si>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</si>
  <si>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</si>
  <si>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</si>
  <si>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</si>
  <si>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</si>
  <si>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</si>
  <si>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</si>
  <si>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</si>
  <si>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</si>
  <si>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</si>
  <si>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</si>
  <si>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</si>
  <si>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</si>
  <si>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</si>
  <si>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</si>
  <si>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</si>
  <si>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</si>
  <si>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</si>
  <si>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</si>
  <si>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</si>
  <si>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</si>
  <si>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</si>
  <si>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</si>
  <si>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</si>
  <si>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</si>
  <si>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</si>
  <si>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</si>
  <si>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</si>
  <si>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</si>
  <si>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</si>
  <si>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</si>
  <si>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</si>
  <si>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</si>
  <si>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</si>
  <si>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</si>
  <si>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</si>
  <si>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</si>
  <si>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</si>
  <si>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</si>
  <si>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</si>
  <si>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</si>
  <si>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</si>
  <si>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</si>
  <si>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</si>
  <si>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</si>
  <si>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</si>
  <si>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</si>
  <si>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</si>
  <si>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</si>
  <si>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</si>
  <si>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</si>
  <si>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</si>
  <si>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</si>
  <si>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</si>
  <si>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</si>
  <si>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</si>
  <si>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</si>
  <si>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</si>
  <si>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</si>
  <si>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</si>
  <si>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</si>
  <si>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</si>
  <si>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</si>
  <si>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</si>
  <si>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</si>
  <si>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</si>
  <si>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</si>
  <si>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</si>
  <si>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</si>
  <si>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</si>
  <si>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</si>
  <si>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</si>
  <si>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</si>
  <si>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</si>
  <si>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</si>
  <si>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</si>
  <si>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</si>
  <si>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</si>
  <si>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</si>
  <si>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</si>
  <si>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</si>
  <si>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</si>
  <si>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</si>
  <si>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</si>
  <si>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</si>
  <si>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</si>
  <si>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</si>
  <si>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</si>
  <si>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</si>
  <si>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</si>
  <si>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</si>
  <si>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</si>
  <si>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</si>
  <si>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</si>
  <si>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</si>
  <si>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</si>
  <si>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</si>
  <si>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</si>
  <si>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</si>
  <si>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</si>
  <si>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</si>
  <si>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</si>
  <si>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</si>
  <si>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</si>
  <si>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</si>
  <si>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</si>
  <si>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</si>
  <si>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</si>
  <si>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</si>
  <si>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</si>
  <si>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</si>
  <si>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</si>
  <si>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</si>
  <si>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</si>
  <si>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</si>
  <si>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</si>
  <si>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</si>
  <si>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</si>
  <si>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</si>
  <si>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</si>
  <si>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</si>
  <si>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</si>
  <si>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</si>
  <si>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</si>
  <si>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</si>
  <si>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</si>
  <si>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</si>
  <si>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</si>
  <si>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</si>
  <si>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</si>
  <si>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</si>
  <si>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</si>
  <si>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</si>
  <si>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</si>
  <si>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</si>
  <si>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</si>
  <si>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</si>
  <si>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</si>
  <si>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</si>
  <si>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</si>
  <si>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</si>
  <si>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</si>
  <si>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</si>
  <si>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</si>
  <si>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</si>
  <si>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</si>
  <si>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</si>
  <si>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</si>
  <si>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</si>
  <si>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</si>
  <si>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</si>
  <si>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</si>
  <si>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</si>
  <si>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</si>
  <si>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</si>
  <si>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</si>
  <si>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</si>
  <si>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</si>
  <si>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</si>
  <si>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</si>
  <si>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</si>
  <si>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</si>
  <si>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</si>
  <si>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</si>
  <si>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</si>
  <si>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</si>
  <si>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</si>
  <si>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</si>
  <si>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</si>
  <si>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</si>
  <si>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</si>
  <si>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</si>
  <si>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</si>
  <si>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</si>
  <si>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</si>
  <si>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</si>
  <si>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</si>
  <si>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</si>
  <si>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</si>
  <si>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</si>
  <si>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</si>
  <si>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</si>
  <si>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</si>
  <si>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</si>
  <si>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</si>
  <si>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</si>
  <si>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</si>
  <si>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</si>
  <si>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</si>
  <si>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</si>
  <si>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</si>
  <si>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</si>
  <si>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</si>
  <si>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</si>
  <si>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</si>
  <si>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</si>
  <si>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</si>
  <si>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</si>
  <si>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</si>
  <si>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</si>
  <si>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</si>
  <si>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</si>
  <si>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</si>
  <si>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</si>
  <si>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</si>
  <si>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</si>
  <si>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</si>
  <si>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</si>
  <si>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</si>
  <si>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</si>
  <si>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</si>
  <si>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</si>
  <si>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</si>
  <si>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</si>
  <si>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</si>
  <si>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</si>
  <si>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</si>
  <si>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</si>
  <si>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</si>
  <si>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</si>
  <si>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</si>
  <si>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</si>
  <si>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</si>
  <si>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</si>
  <si>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</si>
  <si>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</si>
  <si>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</si>
  <si>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</si>
  <si>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</si>
  <si>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</si>
  <si>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</si>
  <si>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</si>
  <si>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</si>
  <si>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</si>
  <si>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</si>
  <si>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</si>
  <si>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</si>
  <si>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</si>
  <si>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</si>
  <si>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</si>
  <si>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</si>
  <si>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</si>
  <si>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</si>
  <si>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</si>
  <si>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</si>
  <si>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</si>
  <si>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</si>
  <si>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</si>
  <si>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</si>
  <si>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</si>
  <si>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</si>
  <si>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</si>
  <si>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</si>
  <si>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</si>
  <si>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</si>
  <si>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</si>
  <si>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</si>
  <si>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</si>
  <si>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</si>
  <si>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</si>
  <si>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</si>
  <si>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</si>
  <si>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</si>
  <si>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</si>
  <si>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</si>
  <si>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</si>
  <si>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</si>
  <si>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</si>
  <si>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</si>
  <si>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</si>
  <si>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</si>
  <si>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</si>
  <si>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</si>
  <si>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</si>
  <si>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</si>
  <si>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</si>
  <si>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</si>
  <si>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</si>
  <si>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</si>
  <si>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</si>
  <si>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</si>
  <si>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</si>
  <si>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</si>
  <si>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</si>
  <si>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</si>
  <si>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</si>
  <si>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</si>
  <si>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</si>
  <si>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</si>
  <si>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</si>
  <si>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</si>
  <si>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</si>
  <si>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</si>
  <si>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</si>
  <si>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</si>
  <si>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</si>
  <si>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</si>
  <si>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</si>
  <si>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</si>
  <si>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</si>
  <si>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</si>
  <si>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</si>
  <si>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</si>
  <si>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</si>
  <si>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</si>
  <si>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</si>
  <si>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</si>
  <si>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</si>
  <si>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</si>
  <si>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</si>
  <si>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</si>
  <si>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</si>
  <si>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</si>
  <si>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</si>
  <si>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</si>
  <si>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</si>
  <si>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</si>
  <si>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</si>
  <si>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</si>
  <si>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</si>
  <si>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</si>
  <si>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</si>
  <si>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</si>
  <si>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</si>
  <si>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</si>
  <si>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</si>
  <si>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</si>
  <si>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</si>
  <si>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</si>
  <si>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</si>
  <si>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</si>
  <si>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</si>
  <si>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</si>
  <si>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</si>
  <si>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</si>
  <si>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</si>
  <si>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</si>
  <si>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</si>
  <si>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</si>
  <si>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</si>
  <si>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</si>
  <si>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</si>
  <si>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</si>
  <si>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</si>
  <si>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</si>
  <si>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</si>
  <si>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</si>
  <si>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</si>
  <si>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</si>
  <si>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</si>
  <si>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</si>
  <si>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</si>
  <si>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</si>
  <si>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</si>
  <si>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</si>
  <si>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</si>
  <si>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</si>
  <si>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</si>
  <si>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</si>
  <si>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</si>
  <si>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</si>
  <si>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</si>
  <si>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</si>
  <si>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</si>
  <si>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</si>
  <si>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</si>
  <si>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</si>
  <si>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</si>
  <si>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</si>
  <si>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</si>
  <si>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</si>
  <si>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</si>
  <si>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</si>
  <si>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</si>
  <si>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</si>
  <si>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</si>
  <si>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</si>
  <si>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</si>
  <si>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</si>
  <si>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</si>
  <si>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</si>
  <si>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</si>
  <si>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</si>
  <si>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</si>
  <si>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</si>
  <si>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</si>
  <si>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</si>
  <si>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</si>
  <si>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</si>
  <si>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</si>
  <si>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</si>
  <si>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</si>
  <si>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</si>
  <si>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</si>
  <si>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</si>
  <si>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</si>
  <si>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</si>
  <si>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</si>
  <si>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</si>
  <si>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</si>
  <si>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</si>
  <si>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</si>
  <si>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</si>
  <si>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</si>
  <si>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</si>
  <si>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</si>
  <si>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</si>
  <si>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</si>
  <si>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</si>
  <si>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</si>
  <si>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</si>
  <si>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</si>
  <si>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</si>
  <si>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</si>
  <si>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</si>
  <si>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</si>
  <si>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</si>
  <si>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</si>
  <si>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</si>
  <si>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</si>
  <si>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</si>
  <si>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</si>
  <si>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</si>
  <si>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</si>
  <si>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</si>
  <si>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</si>
  <si>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</si>
  <si>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</si>
  <si>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</si>
  <si>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</si>
  <si>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</si>
  <si>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</si>
  <si>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</si>
  <si>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</si>
  <si>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</si>
  <si>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</si>
  <si>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</si>
  <si>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</si>
  <si>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</si>
  <si>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</si>
  <si>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</si>
  <si>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</si>
  <si>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</si>
  <si>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</si>
  <si>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</si>
  <si>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</si>
  <si>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</si>
  <si>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</si>
  <si>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</si>
  <si>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</si>
  <si>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</si>
  <si>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</si>
  <si>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</si>
  <si>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</si>
  <si>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</si>
  <si>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</si>
  <si>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</si>
  <si>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</si>
  <si>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</si>
  <si>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</si>
  <si>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</si>
  <si>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</si>
  <si>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</si>
  <si>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</si>
  <si>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</si>
  <si>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</si>
  <si>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</si>
  <si>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</si>
  <si>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</si>
  <si>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</si>
  <si>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</si>
  <si>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</si>
  <si>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</si>
  <si>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</si>
  <si>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</si>
  <si>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</si>
  <si>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</si>
  <si>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</si>
  <si>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</si>
  <si>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</si>
  <si>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</si>
  <si>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</si>
  <si>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</si>
  <si>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</si>
  <si>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</si>
  <si>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</si>
  <si>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</si>
  <si>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</si>
  <si>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</si>
  <si>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</si>
  <si>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</si>
  <si>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</si>
  <si>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</si>
  <si>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</si>
  <si>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</si>
  <si>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</si>
  <si>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</si>
  <si>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</si>
  <si>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</si>
  <si>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</si>
  <si>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</si>
  <si>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</si>
  <si>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</si>
  <si>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</si>
  <si>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</si>
  <si>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</si>
  <si>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</si>
  <si>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</si>
  <si>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</si>
  <si>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</si>
  <si>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</si>
  <si>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</si>
  <si>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</si>
  <si>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</si>
  <si>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</si>
  <si>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</si>
  <si>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</si>
  <si>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</si>
  <si>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</si>
  <si>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</si>
  <si>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</si>
  <si>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</si>
  <si>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</si>
  <si>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</si>
  <si>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</si>
  <si>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</si>
  <si>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</si>
  <si>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</si>
  <si>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</si>
  <si>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</si>
  <si>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</si>
  <si>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</si>
  <si>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</si>
  <si>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</si>
  <si>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</si>
  <si>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</si>
  <si>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</si>
  <si>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</si>
  <si>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</si>
  <si>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</si>
  <si>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</si>
  <si>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</si>
  <si>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</si>
  <si>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</si>
  <si>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</si>
  <si>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</si>
  <si>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</si>
  <si>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</si>
  <si>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</si>
  <si>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</si>
  <si>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</si>
  <si>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</si>
  <si>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</si>
  <si>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</si>
  <si>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</si>
  <si>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</si>
  <si>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</si>
  <si>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</si>
  <si>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</si>
  <si>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</si>
  <si>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</si>
  <si>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</si>
  <si>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</si>
  <si>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</si>
  <si>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</si>
  <si>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</si>
  <si>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</si>
  <si>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</si>
  <si>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</si>
  <si>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</si>
  <si>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</si>
  <si>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</si>
  <si>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</si>
  <si>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</si>
  <si>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</si>
  <si>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</si>
  <si>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</si>
  <si>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</si>
  <si>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</si>
  <si>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</si>
  <si>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</si>
  <si>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</si>
  <si>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</si>
  <si>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</si>
  <si>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</si>
  <si>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</si>
  <si>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</si>
  <si>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</si>
  <si>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</si>
  <si>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</si>
  <si>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</si>
  <si>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</si>
  <si>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</si>
  <si>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</si>
  <si>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</si>
  <si>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</si>
  <si>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</si>
  <si>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</si>
  <si>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</si>
  <si>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</si>
  <si>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</si>
  <si>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</si>
  <si>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</si>
  <si>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</si>
  <si>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</si>
  <si>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</si>
  <si>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</si>
  <si>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</si>
  <si>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</si>
  <si>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</si>
  <si>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</si>
  <si>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</si>
  <si>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</si>
  <si>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</si>
  <si>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</si>
  <si>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</si>
  <si>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</si>
  <si>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</si>
  <si>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</si>
  <si>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</si>
  <si>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</si>
  <si>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</si>
  <si>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</si>
  <si>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</si>
  <si>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</si>
  <si>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</si>
  <si>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</si>
  <si>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</si>
  <si>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</si>
  <si>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</si>
  <si>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</si>
  <si>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</si>
  <si>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</si>
  <si>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</si>
  <si>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</si>
  <si>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</si>
  <si>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</si>
  <si>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</si>
  <si>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</si>
  <si>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</si>
  <si>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</si>
  <si>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</si>
  <si>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</si>
  <si>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</si>
  <si>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</si>
  <si>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</si>
  <si>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</si>
  <si>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</si>
  <si>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</si>
  <si>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</si>
  <si>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</si>
  <si>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</si>
  <si>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</si>
  <si>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</si>
  <si>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</si>
  <si>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</si>
  <si>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</si>
  <si>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</si>
  <si>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</si>
  <si>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</si>
  <si>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</si>
  <si>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</si>
  <si>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</si>
  <si>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</si>
  <si>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</si>
  <si>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</si>
  <si>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</si>
  <si>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</si>
  <si>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</si>
  <si>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</si>
  <si>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</si>
  <si>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</si>
  <si>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</si>
  <si>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</si>
  <si>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</si>
  <si>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</si>
  <si>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</si>
  <si>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</si>
  <si>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</si>
  <si>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</si>
  <si>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</si>
  <si>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</si>
  <si>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</si>
  <si>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</si>
  <si>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</si>
  <si>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</si>
  <si>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</si>
  <si>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</si>
  <si>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</si>
  <si>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</si>
  <si>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</si>
  <si>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</si>
  <si>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</si>
  <si>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</si>
  <si>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</si>
  <si>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</si>
  <si>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</si>
  <si>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</si>
  <si>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</si>
  <si>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</si>
  <si>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</si>
  <si>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</si>
  <si>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</si>
  <si>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</si>
  <si>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</si>
  <si>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</si>
  <si>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</si>
  <si>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</si>
  <si>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</si>
  <si>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</si>
  <si>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</si>
  <si>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</si>
  <si>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</si>
  <si>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</si>
  <si>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</si>
  <si>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</si>
  <si>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</si>
  <si>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</si>
  <si>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</si>
  <si>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</si>
  <si>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</si>
  <si>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</si>
  <si>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</si>
  <si>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</si>
  <si>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</si>
  <si>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</si>
  <si>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</si>
  <si>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</si>
  <si>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</si>
  <si>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</si>
  <si>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</si>
  <si>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</si>
  <si>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</si>
  <si>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</si>
  <si>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</si>
  <si>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</si>
  <si>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</si>
  <si>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</si>
  <si>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</si>
  <si>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</si>
  <si>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</si>
  <si>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</si>
  <si>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</si>
  <si>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</si>
  <si>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</si>
  <si>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</si>
  <si>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</si>
  <si>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</si>
  <si>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</si>
  <si>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</si>
  <si>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</si>
  <si>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</si>
  <si>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</si>
  <si>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</si>
  <si>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</si>
  <si>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</si>
  <si>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</si>
  <si>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</si>
  <si>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</si>
  <si>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</si>
  <si>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</si>
  <si>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</si>
  <si>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</si>
  <si>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</si>
  <si>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</si>
  <si>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</si>
  <si>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</si>
  <si>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</si>
  <si>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</si>
  <si>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</si>
  <si>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</si>
  <si>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</si>
  <si>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</si>
  <si>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</si>
  <si>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</si>
  <si>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</si>
  <si>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</si>
  <si>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</si>
  <si>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</si>
  <si>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</si>
  <si>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</si>
  <si>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</si>
  <si>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</si>
  <si>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</si>
  <si>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</si>
  <si>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</si>
  <si>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</si>
  <si>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</si>
  <si>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</si>
  <si>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</si>
  <si>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</si>
  <si>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</si>
  <si>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</si>
  <si>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</si>
  <si>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</si>
  <si>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</si>
  <si>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</si>
  <si>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</si>
  <si>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</si>
  <si>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</si>
  <si>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</si>
  <si>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</si>
  <si>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</si>
  <si>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</si>
  <si>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</si>
  <si>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</si>
  <si>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</si>
  <si>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</si>
  <si>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</si>
  <si>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</si>
  <si>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</si>
  <si>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</si>
  <si>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</si>
  <si>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</si>
  <si>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</si>
  <si>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</si>
  <si>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</si>
  <si>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</si>
  <si>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</si>
  <si>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</si>
  <si>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</si>
  <si>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</si>
  <si>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</si>
  <si>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</si>
  <si>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</si>
  <si>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</si>
  <si>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</si>
  <si>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</si>
  <si>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</si>
  <si>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</si>
  <si>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</si>
  <si>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</si>
  <si>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</si>
  <si>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</si>
  <si>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</si>
  <si>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</si>
  <si>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</si>
  <si>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</si>
  <si>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</si>
  <si>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</si>
  <si>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</si>
  <si>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</si>
  <si>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</si>
  <si>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</si>
  <si>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</si>
  <si>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</si>
  <si>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</si>
  <si>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</si>
  <si>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</si>
  <si>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</si>
  <si>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</si>
  <si>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</si>
  <si>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</si>
  <si>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</si>
  <si>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</si>
  <si>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</si>
  <si>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</si>
  <si>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</si>
  <si>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</si>
  <si>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</si>
  <si>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</si>
  <si>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</si>
  <si>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</si>
  <si>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</si>
  <si>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</si>
  <si>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</si>
  <si>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</si>
  <si>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</si>
  <si>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</si>
  <si>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</si>
  <si>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</si>
  <si>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</si>
  <si>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</si>
  <si>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</si>
  <si>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</si>
  <si>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</si>
  <si>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</si>
  <si>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</si>
  <si>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</si>
  <si>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</si>
  <si>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</si>
  <si>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</si>
  <si>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</si>
  <si>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</si>
  <si>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</si>
  <si>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</si>
  <si>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</si>
  <si>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</si>
  <si>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</si>
  <si>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</si>
  <si>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</si>
  <si>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</si>
  <si>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</si>
  <si>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</si>
  <si>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</si>
  <si>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</si>
  <si>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</si>
  <si>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</si>
  <si>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</si>
  <si>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</si>
  <si>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</si>
  <si>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</si>
  <si>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</si>
  <si>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</si>
  <si>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</si>
  <si>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</si>
  <si>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</si>
  <si>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</si>
  <si>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</si>
  <si>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</si>
  <si>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</si>
  <si>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</si>
  <si>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</si>
  <si>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</si>
  <si>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</si>
  <si>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</si>
  <si>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</si>
  <si>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</si>
  <si>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</si>
  <si>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</si>
  <si>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</si>
  <si>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</si>
  <si>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</si>
  <si>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</si>
  <si>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</si>
  <si>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</si>
  <si>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</si>
  <si>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</si>
  <si>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</si>
  <si>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</si>
  <si>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</si>
  <si>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</si>
  <si>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</si>
  <si>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</si>
  <si>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</si>
  <si>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</si>
  <si>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</si>
  <si>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</si>
  <si>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</si>
  <si>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</si>
  <si>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</si>
  <si>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</si>
  <si>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</si>
  <si>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</si>
  <si>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</si>
  <si>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</si>
  <si>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</si>
  <si>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</si>
  <si>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</si>
  <si>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</si>
  <si>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</si>
  <si>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</si>
  <si>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</si>
  <si>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</si>
  <si>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</si>
  <si>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</si>
  <si>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</si>
  <si>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</si>
  <si>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</si>
  <si>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</si>
  <si>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</si>
  <si>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</si>
  <si>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</si>
  <si>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</si>
  <si>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</si>
  <si>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</si>
  <si>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</si>
  <si>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</si>
  <si>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</si>
  <si>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</si>
  <si>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</si>
  <si>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</si>
  <si>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</si>
  <si>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</si>
  <si>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</si>
  <si>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</si>
  <si>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</si>
  <si>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</si>
  <si>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</si>
  <si>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</si>
  <si>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</si>
  <si>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</si>
  <si>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</si>
  <si>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</si>
  <si>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</si>
  <si>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</si>
  <si>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</si>
  <si>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</si>
  <si>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</si>
  <si>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</si>
  <si>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</si>
  <si>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</si>
  <si>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</si>
  <si>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</si>
  <si>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</si>
  <si>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</si>
  <si>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</si>
  <si>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</si>
  <si>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</si>
  <si>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</si>
  <si>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</si>
  <si>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</si>
  <si>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</si>
  <si>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</si>
  <si>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</si>
  <si>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</si>
  <si>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</si>
  <si>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</si>
  <si>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</si>
  <si>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</si>
  <si>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</si>
  <si>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</si>
  <si>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</si>
  <si>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</si>
  <si>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</si>
  <si>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</si>
  <si>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</si>
  <si>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</si>
  <si>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</si>
  <si>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</si>
  <si>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</si>
  <si>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</si>
  <si>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</si>
  <si>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</si>
  <si>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</si>
  <si>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</si>
  <si>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</si>
  <si>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</si>
  <si>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</si>
  <si>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</si>
  <si>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</si>
  <si>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</si>
  <si>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</si>
  <si>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</si>
  <si>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</si>
  <si>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</si>
  <si>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</si>
  <si>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</si>
  <si>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</si>
  <si>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</si>
  <si>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</si>
  <si>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</si>
  <si>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</si>
  <si>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</si>
  <si>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</si>
  <si>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</si>
  <si>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</si>
  <si>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</si>
  <si>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</si>
  <si>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</si>
  <si>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</si>
  <si>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</si>
  <si>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</si>
  <si>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</si>
  <si>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</si>
  <si>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</si>
  <si>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</si>
  <si>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</si>
  <si>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</si>
  <si>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</si>
  <si>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</si>
  <si>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</si>
  <si>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</si>
  <si>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</si>
  <si>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</si>
  <si>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</si>
  <si>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</si>
  <si>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</si>
  <si>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</si>
  <si>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</si>
  <si>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</si>
  <si>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</si>
  <si>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</si>
  <si>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</si>
  <si>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</si>
  <si>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</si>
  <si>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</si>
  <si>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</si>
  <si>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</si>
  <si>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</si>
  <si>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</si>
  <si>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</si>
  <si>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</si>
  <si>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</si>
  <si>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</si>
  <si>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</si>
  <si>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</si>
  <si>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</si>
  <si>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</si>
  <si>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</si>
  <si>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</si>
  <si>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</si>
  <si>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</si>
  <si>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</si>
  <si>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</si>
  <si>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</si>
  <si>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</si>
  <si>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</si>
  <si>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</si>
  <si>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</si>
  <si>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</si>
  <si>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</si>
  <si>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</si>
  <si>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</si>
  <si>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</si>
  <si>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</si>
  <si>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</si>
  <si>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</si>
  <si>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</si>
  <si>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</si>
  <si>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</si>
  <si>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</si>
  <si>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</si>
  <si>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</si>
  <si>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</si>
  <si>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</si>
  <si>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</si>
  <si>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</si>
  <si>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</si>
  <si>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</si>
  <si>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</si>
  <si>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</si>
  <si>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</si>
  <si>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</si>
  <si>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</si>
  <si>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</si>
  <si>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</si>
  <si>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</si>
  <si>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</si>
  <si>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</si>
  <si>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</si>
  <si>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</si>
  <si>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</si>
  <si>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</si>
  <si>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</si>
  <si>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</si>
  <si>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</si>
  <si>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</si>
  <si>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</si>
  <si>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</si>
  <si>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</si>
  <si>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</si>
  <si>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</si>
  <si>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</si>
  <si>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</si>
  <si>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</si>
  <si>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</si>
  <si>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</si>
  <si>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</si>
  <si>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</si>
  <si>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</si>
  <si>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</si>
  <si>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</si>
  <si>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</si>
  <si>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</si>
  <si>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</si>
  <si>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</si>
  <si>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</si>
  <si>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</si>
  <si>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</si>
  <si>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</si>
  <si>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</si>
  <si>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</si>
  <si>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</si>
  <si>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</si>
  <si>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</si>
  <si>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</si>
  <si>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</si>
  <si>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</si>
  <si>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</si>
  <si>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</si>
  <si>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</si>
  <si>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</si>
  <si>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</si>
  <si>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</si>
  <si>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</si>
  <si>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</si>
  <si>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</si>
  <si>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</si>
  <si>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</si>
  <si>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</si>
  <si>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</si>
  <si>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</si>
  <si>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</si>
  <si>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</si>
  <si>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</si>
  <si>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</si>
  <si>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</si>
  <si>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</si>
  <si>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</si>
  <si>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</si>
  <si>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</si>
  <si>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</si>
  <si>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</si>
  <si>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</si>
  <si>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</si>
  <si>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</si>
  <si>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</si>
  <si>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</si>
  <si>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</si>
  <si>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</si>
  <si>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</si>
  <si>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</si>
  <si>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</si>
  <si>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</si>
  <si>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</si>
  <si>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</si>
  <si>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</si>
  <si>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</si>
  <si>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</si>
  <si>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</si>
  <si>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</si>
  <si>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</si>
  <si>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</si>
  <si>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</si>
  <si>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</si>
  <si>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</si>
  <si>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</si>
  <si>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</si>
  <si>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</si>
  <si>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</si>
  <si>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</si>
  <si>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</si>
  <si>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</si>
  <si>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</si>
  <si>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</si>
  <si>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</si>
  <si>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</si>
  <si>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</si>
  <si>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</si>
  <si>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</si>
  <si>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</si>
  <si>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</si>
  <si>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</si>
  <si>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</si>
  <si>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</si>
  <si>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</si>
  <si>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</si>
  <si>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</si>
  <si>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</si>
  <si>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</si>
  <si>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</si>
  <si>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</si>
  <si>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</si>
  <si>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</si>
  <si>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</si>
  <si>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</si>
  <si>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</si>
  <si>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</si>
  <si>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</si>
  <si>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</si>
  <si>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</si>
  <si>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</si>
  <si>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</si>
  <si>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</si>
  <si>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</si>
  <si>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</si>
  <si>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</si>
  <si>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</si>
  <si>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</si>
  <si>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</si>
  <si>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</si>
  <si>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</si>
  <si>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</si>
  <si>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</si>
  <si>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</si>
  <si>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</si>
  <si>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</si>
  <si>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</si>
  <si>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</si>
  <si>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</si>
  <si>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</si>
  <si>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</si>
  <si>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</si>
  <si>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</si>
  <si>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</si>
  <si>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</si>
  <si>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</si>
  <si>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</si>
  <si>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</si>
  <si>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</si>
  <si>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</si>
  <si>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</si>
  <si>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</si>
  <si>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</si>
  <si>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</si>
  <si>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</si>
  <si>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</si>
  <si>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</si>
  <si>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</si>
  <si>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</si>
  <si>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</si>
  <si>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</si>
  <si>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</si>
  <si>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</si>
  <si>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</si>
  <si>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</si>
  <si>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</si>
  <si>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</si>
  <si>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</si>
  <si>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</si>
  <si>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</si>
  <si>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</si>
  <si>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</si>
  <si>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</si>
  <si>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</si>
  <si>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</si>
  <si>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</si>
  <si>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</si>
  <si>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</si>
  <si>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</si>
  <si>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</si>
  <si>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</si>
  <si>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</si>
  <si>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</si>
  <si>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</si>
  <si>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</si>
  <si>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</si>
  <si>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</si>
  <si>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</si>
  <si>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</si>
  <si>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</si>
  <si>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</si>
  <si>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</si>
  <si>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</si>
  <si>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</si>
  <si>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</si>
  <si>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</si>
  <si>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</si>
  <si>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</si>
  <si>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</si>
  <si>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</si>
  <si>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</si>
  <si>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</si>
  <si>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</si>
  <si>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</si>
  <si>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</si>
  <si>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</si>
  <si>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</si>
  <si>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</si>
  <si>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</si>
  <si>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</si>
  <si>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</si>
  <si>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</si>
  <si>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</si>
  <si>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</si>
  <si>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</si>
  <si>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</si>
  <si>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</si>
  <si>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</si>
  <si>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</si>
  <si>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</si>
  <si>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</si>
  <si>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</si>
  <si>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</si>
  <si>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</si>
  <si>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</si>
  <si>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</si>
  <si>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</si>
  <si>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</si>
  <si>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</si>
  <si>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</si>
  <si>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</si>
  <si>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</si>
  <si>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</si>
  <si>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</si>
  <si>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</si>
  <si>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</si>
  <si>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</si>
  <si>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</si>
  <si>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</si>
  <si>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</si>
  <si>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</si>
  <si>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</si>
  <si>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</si>
  <si>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</si>
  <si>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</si>
  <si>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</si>
  <si>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</si>
  <si>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</si>
  <si>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</si>
  <si>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</si>
  <si>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</si>
  <si>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</si>
  <si>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</si>
  <si>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</si>
  <si>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</si>
  <si>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</si>
  <si>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</si>
  <si>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</si>
  <si>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</si>
  <si>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</si>
  <si>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</si>
  <si>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</si>
  <si>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</si>
  <si>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</si>
  <si>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</si>
  <si>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</si>
  <si>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</si>
  <si>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</si>
  <si>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</si>
  <si>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</si>
  <si>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</si>
  <si>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</si>
  <si>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</si>
  <si>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</si>
  <si>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</si>
  <si>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</si>
  <si>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</si>
  <si>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</si>
  <si>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</si>
  <si>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</si>
  <si>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</si>
  <si>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</si>
  <si>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</si>
  <si>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</si>
  <si>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</si>
  <si>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</si>
  <si>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</si>
  <si>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</si>
  <si>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</si>
  <si>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</si>
  <si>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</si>
  <si>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</si>
  <si>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</si>
  <si>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</si>
  <si>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</si>
  <si>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</si>
  <si>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</si>
  <si>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</si>
  <si>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</si>
  <si>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</si>
  <si>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</si>
  <si>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</si>
  <si>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</si>
  <si>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</si>
  <si>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</si>
  <si>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</si>
  <si>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</si>
  <si>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</si>
  <si>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</si>
  <si>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</si>
  <si>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</si>
  <si>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</si>
  <si>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</si>
  <si>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</si>
  <si>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</si>
  <si>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</si>
  <si>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</si>
  <si>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</si>
  <si>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</si>
  <si>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</si>
  <si>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</si>
  <si>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</si>
  <si>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</si>
  <si>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</si>
  <si>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</si>
  <si>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</si>
  <si>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</si>
  <si>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</si>
  <si>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</si>
  <si>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</si>
  <si>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</si>
  <si>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</si>
  <si>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</si>
  <si>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</si>
  <si>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</si>
  <si>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</si>
  <si>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</si>
  <si>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</si>
  <si>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</si>
  <si>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</si>
  <si>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</si>
  <si>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</si>
  <si>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</si>
  <si>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</si>
  <si>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</si>
  <si>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</si>
  <si>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</si>
  <si>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</si>
  <si>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</si>
  <si>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</si>
  <si>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</si>
  <si>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</si>
  <si>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</si>
  <si>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</si>
  <si>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</si>
  <si>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</si>
  <si>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</si>
  <si>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</si>
  <si>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</si>
  <si>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</si>
  <si>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</si>
  <si>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</si>
  <si>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</si>
  <si>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</si>
  <si>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</si>
  <si>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</si>
  <si>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</si>
  <si>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</si>
  <si>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</si>
  <si>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</si>
  <si>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</si>
  <si>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</si>
  <si>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</si>
  <si>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</si>
  <si>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</si>
  <si>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</si>
  <si>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</si>
  <si>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</si>
  <si>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</si>
  <si>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</si>
  <si>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</si>
  <si>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</si>
  <si>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</si>
  <si>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</si>
  <si>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</si>
  <si>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</si>
  <si>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</si>
  <si>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</si>
  <si>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</si>
  <si>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</si>
  <si>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</si>
  <si>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</si>
  <si>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</si>
  <si>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</si>
  <si>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</si>
  <si>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</si>
  <si>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</si>
  <si>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</si>
  <si>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</si>
  <si>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</si>
  <si>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</si>
  <si>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</si>
  <si>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</si>
  <si>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</si>
  <si>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</si>
  <si>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</si>
  <si>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</si>
  <si>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</si>
  <si>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</si>
  <si>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</si>
  <si>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</si>
  <si>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</si>
  <si>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</si>
  <si>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</si>
  <si>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</si>
  <si>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</si>
  <si>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</si>
  <si>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</si>
  <si>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</si>
  <si>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</si>
  <si>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</si>
  <si>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</si>
  <si>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</si>
  <si>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</si>
  <si>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</si>
  <si>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</si>
  <si>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</si>
  <si>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</si>
  <si>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</si>
  <si>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</si>
  <si>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</si>
  <si>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</si>
  <si>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</si>
  <si>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</si>
  <si>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</si>
  <si>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</si>
  <si>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</si>
  <si>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</si>
  <si>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</si>
  <si>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</si>
  <si>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</si>
  <si>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</si>
  <si>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</si>
  <si>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</si>
  <si>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</si>
  <si>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</si>
  <si>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</si>
  <si>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</si>
  <si>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</si>
  <si>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</si>
  <si>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</si>
  <si>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</si>
  <si>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</si>
  <si>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</si>
  <si>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</si>
  <si>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</si>
  <si>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</si>
  <si>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</si>
  <si>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</si>
  <si>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</si>
  <si>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</si>
  <si>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</si>
  <si>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</si>
  <si>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</si>
  <si>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</si>
  <si>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</si>
  <si>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</si>
  <si>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</si>
  <si>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</si>
  <si>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</si>
  <si>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</si>
  <si>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</si>
  <si>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</si>
  <si>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</si>
  <si>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</si>
  <si>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</si>
  <si>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</si>
  <si>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</si>
  <si>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</si>
  <si>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</si>
  <si>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</si>
  <si>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</si>
  <si>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</si>
  <si>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</si>
  <si>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</si>
  <si>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</si>
  <si>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</si>
  <si>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</si>
  <si>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</si>
  <si>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</si>
  <si>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</si>
  <si>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</si>
  <si>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</si>
  <si>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</si>
  <si>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</si>
  <si>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</si>
  <si>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</si>
  <si>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</si>
  <si>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</si>
  <si>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</si>
  <si>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</si>
  <si>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</si>
  <si>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</si>
  <si>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</si>
  <si>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</si>
  <si>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</si>
  <si>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</si>
  <si>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</si>
  <si>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</si>
  <si>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</si>
  <si>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</si>
  <si>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</si>
  <si>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</si>
  <si>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</si>
  <si>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</si>
  <si>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</si>
  <si>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</si>
  <si>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</si>
  <si>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</si>
  <si>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</si>
  <si>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</si>
  <si>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</si>
  <si>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</si>
  <si>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</si>
  <si>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</si>
  <si>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</si>
  <si>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</si>
  <si>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</si>
  <si>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</si>
  <si>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</si>
  <si>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</si>
  <si>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</si>
  <si>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</si>
  <si>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</si>
  <si>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</si>
  <si>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</si>
  <si>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</si>
  <si>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</si>
  <si>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</si>
  <si>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</si>
  <si>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</si>
  <si>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</si>
  <si>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</si>
  <si>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</si>
  <si>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</si>
  <si>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</si>
  <si>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</si>
  <si>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</si>
  <si>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</si>
  <si>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</si>
  <si>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</si>
  <si>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</si>
  <si>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</si>
  <si>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</si>
  <si>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</si>
  <si>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</si>
  <si>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</si>
  <si>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</si>
  <si>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</si>
  <si>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</si>
  <si>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</si>
  <si>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</si>
  <si>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</si>
  <si>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</si>
  <si>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</si>
  <si>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</si>
  <si>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</si>
  <si>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</si>
  <si>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</si>
  <si>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</si>
  <si>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</si>
  <si>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</si>
  <si>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</si>
  <si>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</si>
  <si>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</si>
  <si>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</si>
  <si>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</si>
  <si>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</si>
  <si>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</si>
  <si>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</si>
  <si>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</si>
  <si>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</si>
  <si>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</si>
  <si>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</si>
  <si>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</si>
  <si>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</si>
  <si>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</si>
  <si>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</si>
  <si>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</si>
  <si>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</si>
  <si>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</si>
  <si>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</si>
  <si>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</si>
  <si>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</si>
  <si>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</si>
  <si>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</si>
  <si>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</si>
  <si>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</si>
  <si>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</si>
  <si>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</si>
  <si>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</si>
  <si>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</si>
  <si>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</si>
  <si>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</si>
  <si>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</si>
  <si>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</si>
  <si>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</si>
  <si>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</si>
  <si>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</si>
  <si>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</si>
  <si>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</si>
  <si>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</si>
  <si>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</si>
  <si>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</si>
  <si>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</si>
  <si>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</si>
  <si>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</si>
  <si>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</si>
  <si>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</si>
  <si>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</si>
  <si>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</si>
  <si>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</si>
  <si>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</si>
  <si>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</si>
  <si>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</si>
  <si>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</si>
  <si>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</si>
  <si>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</si>
  <si>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</si>
  <si>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</si>
  <si>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</si>
  <si>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</si>
  <si>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</si>
  <si>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</si>
  <si>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</si>
  <si>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</si>
  <si>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</si>
  <si>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</si>
  <si>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</si>
  <si>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</si>
  <si>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</si>
  <si>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</si>
  <si>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</si>
  <si>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</si>
  <si>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</si>
  <si>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</si>
  <si>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</si>
  <si>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</si>
  <si>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</si>
  <si>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</si>
  <si>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</si>
  <si>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</si>
  <si>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</si>
  <si>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</si>
  <si>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</si>
  <si>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</si>
  <si>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</si>
  <si>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</si>
  <si>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</si>
  <si>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</si>
  <si>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</si>
  <si>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</si>
  <si>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</si>
  <si>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</si>
  <si>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</si>
  <si>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</si>
  <si>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</si>
  <si>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</si>
  <si>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</si>
  <si>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</si>
  <si>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</si>
  <si>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</si>
  <si>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</si>
  <si>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</si>
  <si>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</si>
  <si>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</si>
  <si>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</si>
  <si>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</si>
  <si>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</si>
  <si>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</si>
  <si>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</si>
  <si>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</si>
  <si>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</si>
  <si>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</si>
  <si>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</si>
  <si>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</si>
  <si>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</si>
  <si>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</si>
  <si>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</si>
  <si>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</si>
  <si>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</si>
  <si>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</si>
  <si>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</si>
  <si>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</si>
  <si>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</si>
  <si>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</si>
  <si>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</si>
  <si>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</si>
  <si>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</si>
  <si>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</si>
  <si>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</si>
  <si>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</si>
  <si>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</si>
  <si>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</si>
  <si>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</si>
  <si>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</si>
  <si>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</si>
  <si>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</si>
  <si>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</si>
  <si>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</si>
  <si>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</si>
  <si>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</si>
  <si>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</si>
  <si>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</si>
  <si>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</si>
  <si>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</si>
  <si>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</si>
  <si>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</si>
  <si>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</si>
  <si>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</si>
  <si>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</si>
  <si>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</si>
  <si>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</si>
  <si>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</si>
  <si>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</si>
  <si>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</si>
  <si>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</si>
  <si>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</si>
  <si>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</si>
  <si>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</si>
  <si>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</si>
  <si>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</si>
  <si>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</si>
  <si>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</si>
  <si>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</si>
  <si>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</si>
  <si>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</si>
  <si>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</si>
  <si>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</si>
  <si>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</si>
  <si>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</si>
  <si>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</si>
  <si>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</si>
  <si>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</si>
  <si>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</si>
  <si>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</si>
  <si>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</si>
  <si>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</si>
  <si>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</si>
  <si>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</si>
  <si>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</si>
  <si>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</si>
  <si>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</si>
  <si>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</si>
  <si>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</si>
  <si>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</si>
  <si>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</si>
  <si>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</si>
  <si>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</si>
  <si>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</si>
  <si>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</si>
  <si>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</si>
  <si>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</si>
  <si>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</si>
  <si>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</si>
  <si>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</si>
  <si>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</si>
  <si>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</si>
  <si>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</si>
  <si>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</si>
  <si>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</si>
  <si>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</si>
  <si>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</si>
  <si>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</si>
  <si>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</si>
  <si>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</si>
  <si>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</si>
  <si>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</si>
  <si>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</si>
  <si>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</si>
  <si>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</si>
  <si>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</si>
  <si>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</si>
  <si>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</si>
  <si>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</si>
  <si>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</si>
  <si>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</si>
  <si>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</si>
  <si>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</si>
  <si>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</si>
  <si>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</si>
  <si>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</si>
  <si>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</si>
  <si>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</si>
  <si>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</si>
  <si>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</si>
  <si>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</si>
  <si>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</si>
  <si>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</si>
  <si>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</si>
  <si>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</si>
  <si>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</si>
  <si>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</si>
  <si>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</si>
  <si>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</si>
  <si>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</si>
  <si>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</si>
  <si>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</si>
  <si>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</si>
  <si>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</si>
  <si>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</si>
  <si>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</si>
  <si>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</si>
  <si>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</si>
  <si>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</si>
  <si>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</si>
  <si>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</si>
  <si>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</si>
  <si>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</si>
  <si>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</si>
  <si>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</si>
  <si>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</si>
  <si>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</si>
  <si>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</si>
  <si>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</si>
  <si>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</si>
  <si>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</si>
  <si>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</si>
  <si>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</si>
  <si>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</si>
  <si>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</si>
  <si>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</si>
  <si>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</si>
  <si>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</si>
  <si>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</si>
  <si>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</si>
  <si>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</si>
  <si>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</si>
  <si>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</si>
  <si>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</si>
  <si>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</si>
  <si>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</si>
  <si>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</si>
  <si>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</si>
  <si>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</si>
  <si>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</si>
  <si>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</si>
  <si>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</si>
  <si>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</si>
  <si>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</si>
  <si>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</si>
  <si>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</si>
  <si>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</si>
  <si>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</si>
  <si>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</si>
  <si>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</si>
  <si>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</si>
  <si>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</si>
  <si>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</si>
  <si>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</si>
  <si>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</si>
  <si>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</si>
  <si>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</si>
  <si>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</si>
  <si>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</si>
  <si>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</si>
  <si>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</si>
  <si>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</si>
  <si>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</si>
  <si>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</si>
  <si>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</si>
  <si>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</si>
  <si>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</si>
  <si>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</si>
  <si>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</si>
  <si>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</si>
  <si>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</si>
  <si>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</si>
  <si>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</si>
  <si>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</si>
  <si>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</si>
  <si>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</si>
  <si>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</si>
  <si>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</si>
  <si>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</si>
  <si>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</si>
  <si>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</si>
  <si>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</si>
  <si>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</si>
  <si>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</si>
  <si>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</si>
  <si>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</si>
  <si>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</si>
  <si>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</si>
  <si>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</si>
  <si>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</si>
  <si>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</si>
  <si>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</si>
  <si>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</si>
  <si>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</si>
  <si>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</si>
  <si>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</si>
  <si>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</si>
  <si>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</si>
  <si>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</si>
  <si>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</si>
  <si>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</si>
  <si>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</si>
  <si>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</si>
  <si>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</si>
  <si>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</si>
  <si>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</si>
  <si>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</si>
  <si>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</si>
  <si>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</si>
  <si>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</si>
  <si>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</si>
  <si>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</si>
  <si>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</si>
  <si>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</si>
  <si>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</si>
  <si>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</si>
  <si>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</si>
  <si>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</si>
  <si>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</si>
  <si>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</si>
  <si>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</si>
  <si>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</si>
  <si>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</si>
  <si>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</si>
  <si>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</si>
  <si>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</si>
  <si>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</si>
  <si>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</si>
  <si>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</si>
  <si>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</si>
  <si>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</si>
  <si>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</si>
  <si>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</si>
  <si>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</si>
  <si>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</si>
  <si>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</si>
  <si>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</si>
  <si>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</si>
  <si>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</si>
  <si>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</si>
  <si>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</si>
  <si>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</si>
  <si>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</si>
  <si>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</si>
  <si>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</si>
  <si>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</si>
  <si>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</si>
  <si>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</si>
  <si>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</si>
  <si>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</si>
  <si>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</si>
  <si>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</si>
  <si>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</si>
  <si>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</si>
  <si>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</si>
  <si>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</si>
  <si>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</si>
  <si>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</si>
  <si>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</si>
  <si>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</si>
  <si>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</si>
  <si>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</si>
  <si>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</si>
  <si>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</si>
  <si>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</si>
  <si>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</si>
  <si>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</si>
  <si>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</si>
  <si>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</si>
  <si>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</si>
  <si>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</si>
  <si>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</si>
  <si>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</si>
  <si>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</si>
  <si>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</si>
  <si>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</si>
  <si>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</si>
  <si>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</si>
  <si>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</si>
  <si>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</si>
  <si>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</si>
  <si>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</si>
  <si>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</si>
  <si>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</si>
  <si>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</si>
  <si>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</si>
  <si>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</si>
  <si>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</si>
  <si>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</si>
  <si>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</si>
  <si>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</si>
  <si>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</si>
  <si>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</si>
  <si>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</si>
  <si>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</si>
  <si>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</si>
  <si>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</si>
  <si>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</si>
  <si>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</si>
  <si>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</si>
  <si>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</si>
  <si>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</si>
  <si>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</si>
  <si>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</si>
  <si>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</si>
  <si>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</si>
  <si>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</si>
  <si>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</si>
  <si>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</si>
  <si>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</si>
  <si>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</si>
  <si>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</si>
  <si>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</si>
  <si>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</si>
  <si>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</si>
  <si>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</si>
  <si>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</si>
  <si>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</si>
  <si>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</si>
  <si>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</si>
  <si>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</si>
  <si>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</si>
  <si>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</si>
  <si>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</si>
  <si>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</si>
  <si>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</si>
  <si>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</si>
  <si>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</si>
  <si>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</si>
  <si>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</si>
  <si>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</si>
  <si>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</si>
  <si>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</si>
  <si>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</si>
  <si>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</si>
  <si>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</si>
  <si>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</si>
  <si>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</si>
  <si>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</si>
  <si>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</si>
  <si>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</si>
  <si>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</si>
  <si>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</si>
  <si>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</si>
  <si>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</si>
  <si>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</si>
  <si>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</si>
  <si>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</si>
  <si>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</si>
  <si>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</si>
  <si>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</si>
  <si>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</si>
  <si>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</si>
  <si>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</si>
  <si>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</si>
  <si>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</si>
  <si>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</si>
  <si>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</si>
  <si>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</si>
  <si>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</si>
  <si>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</si>
  <si>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</si>
  <si>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</si>
  <si>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</si>
  <si>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</si>
  <si>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</si>
  <si>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</si>
  <si>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</si>
  <si>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</si>
  <si>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</si>
  <si>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</si>
  <si>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</si>
  <si>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</si>
  <si>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</si>
  <si>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</si>
  <si>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</si>
  <si>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</si>
  <si>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</si>
  <si>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</si>
  <si>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</si>
  <si>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</si>
  <si>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</si>
  <si>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</si>
  <si>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</si>
  <si>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</si>
  <si>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</si>
  <si>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</si>
  <si>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</si>
  <si>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</si>
  <si>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</si>
  <si>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</si>
  <si>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</si>
  <si>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</si>
  <si>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</si>
  <si>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</si>
  <si>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</si>
  <si>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</si>
  <si>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</si>
  <si>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</si>
  <si>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</si>
  <si>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</si>
  <si>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</si>
  <si>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</si>
  <si>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</si>
  <si>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</si>
  <si>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</si>
  <si>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</si>
  <si>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</si>
  <si>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</si>
  <si>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</si>
  <si>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</si>
  <si>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</si>
  <si>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</si>
  <si>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</si>
  <si>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</si>
  <si>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</si>
  <si>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</si>
  <si>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</si>
  <si>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</si>
  <si>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</si>
  <si>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</si>
  <si>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</si>
  <si>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</si>
  <si>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</si>
  <si>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</si>
  <si>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</si>
  <si>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</si>
  <si>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</si>
  <si>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</si>
  <si>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</si>
  <si>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</si>
  <si>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</si>
  <si>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</si>
  <si>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</si>
  <si>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</si>
  <si>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</si>
  <si>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</si>
  <si>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</si>
  <si>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</si>
  <si>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</si>
  <si>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</si>
  <si>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</si>
  <si>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</si>
  <si>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</si>
  <si>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</si>
  <si>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</si>
  <si>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</si>
  <si>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</si>
  <si>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</si>
  <si>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</si>
  <si>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</si>
  <si>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</si>
  <si>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</si>
  <si>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</si>
  <si>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</si>
  <si>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</si>
  <si>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</si>
  <si>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</si>
  <si>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</si>
  <si>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</si>
  <si>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</si>
  <si>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</si>
  <si>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</si>
  <si>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</si>
  <si>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</si>
  <si>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</si>
  <si>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</si>
  <si>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</si>
  <si>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</si>
  <si>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</si>
  <si>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</si>
  <si>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</si>
  <si>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</si>
  <si>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</si>
  <si>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</si>
  <si>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</si>
  <si>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</si>
  <si>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</si>
  <si>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</si>
  <si>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</si>
  <si>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</si>
  <si>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</si>
  <si>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</si>
  <si>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</si>
  <si>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</si>
  <si>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</si>
  <si>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</si>
  <si>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</si>
  <si>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</si>
  <si>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</si>
  <si>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</si>
  <si>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</si>
  <si>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</si>
  <si>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</si>
  <si>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</si>
  <si>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</si>
  <si>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</si>
  <si>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</si>
  <si>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</si>
  <si>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</si>
  <si>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</si>
  <si>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</si>
  <si>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</si>
  <si>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</si>
  <si>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</si>
  <si>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</si>
  <si>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</si>
  <si>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</si>
  <si>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</si>
  <si>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</si>
  <si>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</si>
  <si>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</si>
  <si>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</si>
  <si>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</si>
  <si>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</si>
  <si>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</si>
  <si>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</si>
  <si>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</si>
  <si>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</si>
  <si>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</si>
  <si>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</si>
  <si>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</si>
  <si>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</si>
  <si>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</si>
  <si>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</si>
  <si>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</si>
  <si>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</si>
  <si>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</si>
  <si>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</si>
  <si>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</si>
  <si>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</si>
  <si>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</si>
  <si>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</si>
  <si>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</si>
  <si>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</si>
  <si>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</si>
  <si>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</si>
  <si>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</si>
  <si>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</si>
  <si>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</si>
  <si>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</si>
  <si>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</si>
  <si>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</si>
  <si>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</si>
  <si>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</si>
  <si>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</si>
  <si>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</si>
  <si>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</si>
  <si>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</si>
  <si>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</si>
  <si>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</si>
  <si>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</si>
  <si>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</si>
  <si>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</si>
  <si>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</si>
  <si>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</si>
  <si>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</si>
  <si>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</si>
  <si>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</si>
  <si>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</si>
  <si>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</si>
  <si>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</si>
  <si>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</si>
  <si>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</si>
  <si>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</si>
  <si>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</si>
  <si>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</si>
  <si>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</si>
  <si>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</si>
  <si>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</si>
  <si>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</si>
  <si>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</si>
  <si>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</si>
  <si>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</si>
  <si>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</si>
  <si>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</si>
  <si>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</si>
  <si>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</si>
  <si>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</si>
  <si>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</si>
  <si>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</si>
  <si>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</si>
  <si>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</si>
  <si>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</si>
  <si>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</si>
  <si>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</si>
  <si>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</si>
  <si>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</si>
  <si>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</si>
  <si>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</si>
  <si>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</si>
  <si>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</si>
  <si>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</si>
  <si>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</si>
  <si>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</si>
  <si>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</si>
  <si>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</si>
  <si>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</si>
  <si>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</si>
  <si>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</si>
  <si>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</si>
  <si>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</si>
  <si>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</si>
  <si>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</si>
  <si>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</si>
  <si>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</si>
  <si>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</si>
  <si>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</si>
  <si>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</si>
  <si>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</si>
  <si>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</si>
  <si>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</si>
  <si>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</si>
  <si>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</si>
  <si>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</si>
  <si>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</si>
  <si>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</si>
  <si>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</si>
  <si>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</si>
  <si>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</si>
  <si>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</si>
  <si>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</si>
  <si>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</si>
  <si>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</si>
  <si>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</si>
  <si>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</si>
  <si>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</si>
  <si>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</si>
  <si>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</si>
  <si>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</si>
  <si>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</si>
  <si>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</si>
  <si>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</si>
  <si>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</si>
  <si>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</si>
  <si>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</si>
  <si>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</si>
  <si>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</si>
  <si>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</si>
  <si>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</si>
  <si>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</si>
  <si>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</si>
  <si>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</si>
  <si>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</si>
  <si>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</si>
  <si>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</si>
  <si>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</si>
  <si>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</si>
  <si>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</si>
  <si>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</si>
  <si>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</si>
  <si>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</si>
  <si>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</si>
  <si>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</si>
  <si>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</si>
  <si>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</si>
  <si>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</si>
  <si>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</si>
  <si>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</si>
  <si>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</si>
  <si>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</si>
  <si>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</si>
  <si>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</si>
  <si>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</si>
  <si>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</si>
  <si>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</si>
  <si>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</si>
  <si>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</si>
  <si>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</si>
  <si>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</si>
  <si>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</si>
  <si>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</si>
  <si>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</si>
  <si>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</si>
  <si>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</si>
  <si>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</si>
  <si>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</si>
  <si>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</si>
  <si>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</si>
  <si>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</si>
  <si>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</si>
  <si>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</si>
  <si>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</si>
  <si>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</si>
  <si>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</si>
  <si>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</si>
  <si>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</si>
  <si>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</si>
  <si>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</si>
  <si>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</si>
  <si>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</si>
  <si>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</si>
  <si>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</si>
  <si>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</si>
  <si>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</si>
  <si>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</si>
  <si>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</si>
  <si>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</si>
  <si>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</si>
  <si>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</si>
  <si>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</si>
  <si>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</si>
  <si>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</si>
  <si>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</si>
  <si>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</si>
  <si>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</si>
  <si>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</si>
  <si>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</si>
  <si>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</si>
  <si>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</si>
  <si>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</si>
  <si>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</si>
  <si>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</si>
  <si>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</si>
  <si>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</si>
  <si>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</si>
  <si>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</si>
  <si>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</si>
  <si>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</si>
  <si>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</si>
  <si>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</si>
  <si>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</si>
  <si>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</si>
  <si>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</si>
  <si>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</si>
  <si>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</si>
  <si>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</si>
  <si>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</si>
  <si>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</si>
  <si>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</si>
  <si>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</si>
  <si>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</si>
  <si>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</si>
  <si>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</si>
  <si>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</si>
  <si>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</si>
  <si>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</si>
  <si>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</si>
  <si>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</si>
  <si>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</si>
  <si>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</si>
  <si>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</si>
  <si>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</si>
  <si>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</si>
  <si>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</si>
  <si>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</si>
  <si>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</si>
  <si>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</si>
  <si>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</si>
  <si>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</si>
  <si>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</si>
  <si>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</si>
  <si>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</si>
  <si>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</si>
  <si>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</si>
  <si>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</si>
  <si>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</si>
  <si>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</si>
  <si>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</si>
  <si>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</si>
  <si>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</si>
  <si>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</si>
  <si>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</si>
  <si>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</si>
  <si>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</si>
  <si>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</si>
  <si>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</si>
  <si>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</si>
  <si>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</si>
  <si>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</si>
  <si>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</si>
  <si>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</si>
  <si>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</si>
  <si>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</si>
  <si>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</si>
  <si>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</si>
  <si>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</si>
  <si>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</si>
  <si>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</si>
  <si>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</si>
  <si>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</si>
  <si>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</si>
  <si>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</si>
  <si>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</si>
  <si>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</si>
  <si>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</si>
  <si>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</si>
  <si>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</si>
  <si>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</si>
  <si>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</si>
  <si>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</si>
  <si>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</si>
  <si>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</si>
  <si>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</si>
  <si>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</si>
  <si>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</si>
  <si>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</si>
  <si>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</si>
  <si>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</si>
  <si>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</si>
  <si>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</si>
  <si>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</si>
  <si>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</si>
  <si>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</si>
  <si>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</si>
  <si>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</si>
  <si>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</si>
  <si>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</si>
  <si>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</si>
  <si>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</si>
  <si>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</si>
  <si>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</si>
  <si>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</si>
  <si>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</si>
  <si>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</si>
  <si>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</si>
  <si>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</si>
  <si>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</si>
  <si>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</si>
  <si>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</si>
  <si>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</si>
  <si>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</si>
  <si>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</si>
  <si>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</si>
  <si>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</si>
  <si>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</si>
  <si>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</si>
  <si>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</si>
  <si>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</si>
  <si>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</si>
  <si>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</si>
  <si>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</si>
  <si>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</si>
  <si>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</si>
  <si>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</si>
  <si>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</si>
  <si>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</si>
  <si>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</si>
  <si>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</si>
  <si>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</si>
  <si>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</si>
  <si>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</si>
  <si>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</si>
  <si>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</si>
  <si>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</si>
  <si>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</si>
  <si>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</si>
  <si>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</si>
  <si>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</si>
  <si>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</si>
  <si>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</si>
  <si>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</si>
  <si>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</si>
  <si>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</si>
  <si>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</si>
  <si>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</si>
  <si>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</si>
  <si>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</si>
  <si>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</si>
  <si>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</si>
  <si>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</si>
  <si>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</si>
  <si>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</si>
  <si>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</si>
  <si>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</si>
  <si>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</si>
  <si>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</si>
  <si>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</si>
  <si>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</si>
  <si>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</si>
  <si>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</si>
  <si>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</si>
  <si>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</si>
  <si>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</si>
  <si>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</si>
  <si>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</si>
  <si>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</si>
  <si>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</si>
  <si>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</si>
  <si>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</si>
  <si>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</si>
  <si>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</si>
  <si>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</si>
  <si>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</si>
  <si>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</si>
  <si>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</si>
  <si>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</si>
  <si>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</si>
  <si>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</si>
  <si>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</si>
  <si>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</si>
  <si>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</si>
  <si>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</si>
  <si>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</si>
  <si>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</si>
  <si>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</si>
  <si>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</si>
  <si>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</si>
  <si>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</si>
  <si>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</si>
  <si>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</si>
  <si>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</si>
  <si>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</si>
  <si>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</si>
  <si>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</si>
  <si>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</si>
  <si>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</si>
  <si>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</si>
  <si>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</si>
  <si>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</si>
  <si>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</si>
  <si>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</si>
  <si>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</si>
  <si>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</si>
  <si>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</si>
  <si>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</si>
  <si>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</si>
  <si>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</si>
  <si>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</si>
  <si>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</si>
  <si>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</si>
  <si>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</si>
  <si>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</si>
  <si>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</si>
  <si>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</si>
  <si>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</si>
  <si>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</si>
  <si>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</si>
  <si>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</si>
  <si>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</si>
  <si>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</si>
  <si>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</si>
  <si>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</si>
  <si>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</si>
  <si>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</si>
  <si>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</si>
  <si>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</si>
  <si>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</si>
  <si>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</si>
  <si>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</si>
  <si>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</si>
  <si>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</si>
  <si>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</si>
  <si>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</si>
  <si>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</si>
  <si>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</si>
  <si>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</si>
  <si>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</si>
  <si>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</si>
  <si>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</si>
  <si>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</si>
  <si>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</si>
  <si>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</si>
  <si>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</si>
  <si>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</si>
  <si>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</si>
  <si>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</si>
  <si>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</si>
  <si>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</si>
  <si>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</si>
  <si>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</si>
  <si>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</si>
  <si>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</si>
  <si>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</si>
  <si>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</si>
  <si>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</si>
  <si>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</si>
  <si>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</si>
  <si>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</si>
  <si>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</si>
  <si>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</si>
  <si>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</si>
  <si>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</si>
  <si>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</si>
  <si>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</si>
  <si>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</si>
  <si>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</si>
  <si>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</si>
  <si>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</si>
  <si>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</si>
  <si>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</si>
  <si>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</si>
  <si>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</si>
  <si>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</si>
  <si>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</si>
  <si>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</si>
  <si>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</si>
  <si>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</si>
  <si>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</si>
  <si>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</si>
  <si>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</si>
  <si>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</si>
  <si>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</si>
  <si>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</si>
  <si>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</si>
  <si>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</si>
  <si>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</si>
  <si>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</si>
  <si>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</si>
  <si>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</si>
  <si>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</si>
  <si>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</si>
  <si>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</si>
  <si>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</si>
  <si>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</si>
  <si>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</si>
  <si>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</si>
  <si>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</si>
  <si>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</si>
  <si>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</si>
  <si>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</si>
  <si>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</si>
  <si>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</si>
  <si>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</si>
  <si>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</si>
  <si>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</si>
  <si>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</si>
  <si>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</si>
  <si>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</si>
  <si>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</si>
  <si>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</si>
  <si>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</si>
  <si>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</si>
  <si>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</si>
  <si>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</si>
  <si>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</si>
  <si>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</si>
  <si>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</si>
  <si>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</si>
  <si>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</si>
  <si>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</si>
  <si>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</si>
  <si>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</si>
  <si>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</si>
  <si>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</si>
  <si>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</si>
  <si>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</si>
  <si>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</si>
  <si>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</si>
  <si>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</si>
  <si>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</si>
  <si>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</si>
  <si>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</si>
  <si>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</si>
  <si>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</si>
  <si>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</si>
  <si>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</si>
  <si>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</si>
  <si>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</si>
  <si>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</si>
  <si>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</si>
  <si>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</si>
  <si>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</si>
  <si>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</si>
  <si>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</si>
  <si>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</si>
  <si>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</si>
  <si>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</si>
  <si>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</si>
  <si>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</si>
  <si>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</si>
  <si>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</si>
  <si>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</si>
  <si>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</si>
  <si>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</si>
  <si>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</si>
  <si>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</si>
  <si>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</si>
  <si>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</si>
  <si>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</si>
  <si>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</si>
  <si>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</si>
  <si>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</si>
  <si>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</si>
  <si>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</si>
  <si>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</si>
  <si>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</si>
  <si>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</si>
  <si>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</si>
  <si>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</si>
  <si>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</si>
  <si>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</si>
  <si>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</si>
  <si>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</si>
  <si>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</si>
  <si>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</si>
  <si>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</si>
  <si>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</si>
  <si>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</si>
  <si>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</si>
  <si>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</si>
  <si>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</si>
  <si>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</si>
  <si>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</si>
  <si>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</si>
  <si>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</si>
  <si>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</si>
  <si>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</si>
  <si>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</si>
  <si>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</si>
  <si>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</si>
  <si>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</si>
  <si>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</si>
  <si>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</si>
  <si>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</si>
  <si>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</si>
  <si>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</si>
  <si>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</si>
  <si>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</si>
  <si>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</si>
  <si>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</si>
  <si>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</si>
  <si>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</si>
  <si>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</si>
  <si>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</si>
  <si>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</si>
  <si>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</si>
  <si>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</si>
  <si>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</si>
  <si>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</si>
  <si>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</si>
  <si>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</si>
  <si>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</si>
  <si>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</si>
  <si>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</si>
  <si>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</si>
  <si>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</si>
  <si>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</si>
  <si>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</si>
  <si>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</si>
  <si>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</si>
  <si>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</si>
  <si>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</si>
  <si>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</si>
  <si>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</si>
  <si>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</si>
  <si>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</si>
  <si>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</si>
  <si>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</si>
  <si>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</si>
  <si>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</si>
  <si>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</si>
  <si>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</si>
  <si>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</si>
  <si>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</si>
  <si>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</si>
  <si>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</si>
  <si>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</si>
  <si>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</si>
  <si>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</si>
  <si>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</si>
  <si>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</si>
  <si>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</si>
  <si>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</si>
  <si>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</si>
  <si>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</si>
  <si>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</si>
  <si>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</si>
  <si>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</si>
  <si>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</si>
  <si>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</si>
  <si>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</si>
  <si>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</si>
  <si>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</si>
  <si>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</si>
  <si>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</si>
  <si>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</si>
  <si>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</si>
  <si>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</si>
  <si>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</si>
  <si>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</si>
  <si>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</si>
  <si>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</si>
  <si>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</si>
  <si>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</si>
  <si>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</si>
  <si>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</si>
  <si>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</si>
  <si>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</si>
  <si>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</si>
  <si>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</si>
  <si>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</si>
  <si>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</si>
  <si>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</si>
  <si>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</si>
  <si>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</si>
  <si>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</si>
  <si>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</si>
  <si>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</si>
  <si>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</si>
  <si>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</si>
  <si>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</si>
  <si>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</si>
  <si>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</si>
  <si>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</si>
  <si>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</si>
  <si>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</si>
  <si>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</si>
  <si>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</si>
  <si>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</si>
  <si>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</si>
  <si>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</si>
  <si>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</si>
  <si>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</si>
  <si>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</si>
  <si>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</si>
  <si>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</si>
  <si>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</si>
  <si>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</si>
  <si>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</si>
  <si>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</si>
  <si>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</si>
  <si>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</si>
  <si>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</si>
  <si>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</si>
  <si>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</si>
  <si>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</si>
  <si>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</si>
  <si>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</si>
  <si>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</si>
  <si>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</si>
  <si>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</si>
  <si>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</si>
  <si>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</si>
  <si>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</si>
  <si>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</si>
  <si>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</si>
  <si>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</si>
  <si>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</si>
  <si>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</si>
  <si>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</si>
  <si>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</si>
  <si>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</si>
  <si>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</si>
  <si>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</si>
  <si>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</si>
  <si>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</si>
  <si>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</si>
  <si>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</si>
  <si>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</si>
  <si>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</si>
  <si>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</si>
  <si>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</si>
  <si>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</si>
  <si>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</si>
  <si>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</si>
  <si>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</si>
  <si>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</si>
  <si>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</si>
  <si>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</si>
  <si>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</si>
  <si>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</si>
  <si>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</si>
  <si>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</si>
  <si>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</si>
  <si>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</si>
  <si>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</si>
  <si>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</si>
  <si>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</si>
  <si>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</si>
  <si>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</si>
  <si>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</si>
  <si>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</si>
  <si>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</si>
  <si>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</si>
  <si>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</si>
  <si>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</si>
  <si>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</si>
  <si>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</si>
  <si>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</si>
  <si>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</si>
  <si>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</si>
  <si>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</si>
  <si>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</si>
  <si>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</si>
  <si>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</si>
  <si>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</si>
  <si>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</si>
  <si>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</si>
  <si>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</si>
  <si>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</si>
  <si>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</si>
  <si>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</si>
  <si>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</si>
  <si>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</si>
  <si>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</si>
  <si>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</si>
  <si>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</si>
  <si>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</si>
  <si>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</si>
  <si>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</si>
  <si>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</si>
  <si>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</si>
  <si>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</si>
  <si>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</si>
  <si>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</si>
  <si>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</si>
  <si>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</si>
  <si>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</si>
  <si>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</si>
  <si>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</si>
  <si>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</si>
  <si>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</si>
  <si>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</si>
  <si>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</si>
  <si>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</si>
  <si>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</si>
  <si>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</si>
  <si>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</si>
  <si>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</si>
  <si>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</si>
  <si>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</si>
  <si>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</si>
  <si>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</si>
  <si>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</si>
  <si>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</si>
  <si>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</si>
  <si>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</si>
  <si>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</si>
  <si>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</si>
  <si>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</si>
  <si>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</si>
  <si>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</si>
  <si>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</si>
  <si>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</si>
  <si>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</si>
  <si>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</si>
  <si>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</si>
  <si>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</si>
  <si>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</si>
  <si>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</si>
  <si>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</si>
  <si>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</si>
  <si>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</si>
  <si>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</si>
  <si>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</si>
  <si>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</si>
  <si>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</si>
  <si>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</si>
  <si>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</si>
  <si>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</si>
  <si>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</si>
  <si>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</si>
  <si>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</si>
  <si>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</si>
  <si>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</si>
  <si>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</si>
  <si>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</si>
  <si>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</si>
  <si>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</si>
  <si>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</si>
  <si>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</si>
  <si>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</si>
  <si>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</si>
  <si>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</si>
  <si>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</si>
  <si>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</si>
  <si>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</si>
  <si>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</si>
  <si>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</si>
  <si>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</si>
  <si>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</si>
  <si>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</si>
  <si>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</si>
  <si>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</si>
  <si>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</si>
  <si>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</si>
  <si>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</si>
  <si>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</si>
  <si>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</si>
  <si>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</si>
  <si>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</si>
  <si>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</si>
  <si>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</si>
  <si>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</si>
  <si>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</si>
  <si>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</si>
  <si>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</si>
  <si>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</si>
  <si>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</si>
  <si>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</si>
  <si>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</si>
  <si>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</si>
  <si>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</si>
  <si>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</si>
  <si>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</si>
  <si>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</si>
  <si>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</si>
  <si>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</si>
  <si>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</si>
  <si>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</si>
  <si>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</si>
  <si>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</si>
  <si>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</si>
  <si>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</si>
  <si>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</si>
  <si>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</si>
  <si>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</si>
  <si>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</si>
  <si>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</si>
  <si>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</si>
  <si>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</si>
  <si>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</si>
  <si>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</si>
  <si>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</si>
  <si>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</si>
  <si>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</si>
  <si>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</si>
  <si>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</si>
  <si>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</si>
  <si>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</si>
  <si>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</si>
  <si>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</si>
  <si>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</si>
  <si>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</si>
  <si>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</si>
  <si>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</si>
  <si>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</si>
  <si>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</si>
  <si>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</si>
  <si>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</si>
  <si>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</si>
  <si>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</si>
  <si>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</si>
  <si>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</si>
  <si>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</si>
  <si>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</si>
  <si>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</si>
  <si>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</si>
  <si>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</si>
  <si>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</si>
  <si>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</si>
  <si>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</si>
  <si>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</si>
  <si>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</si>
  <si>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</si>
  <si>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</si>
  <si>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</si>
  <si>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</si>
  <si>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</si>
  <si>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</si>
  <si>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</si>
  <si>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</si>
  <si>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</si>
  <si>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</si>
  <si>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</si>
  <si>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</si>
  <si>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</si>
  <si>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</si>
  <si>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</si>
  <si>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</si>
  <si>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</si>
  <si>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</si>
  <si>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</si>
  <si>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</si>
  <si>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</si>
  <si>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</si>
  <si>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</si>
  <si>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</si>
  <si>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</si>
  <si>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</si>
  <si>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</si>
  <si>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</si>
  <si>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</si>
  <si>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</si>
  <si>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</si>
  <si>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</si>
  <si>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</si>
  <si>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</si>
  <si>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</si>
  <si>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</si>
  <si>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</si>
  <si>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</si>
  <si>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</si>
  <si>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</si>
  <si>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</si>
  <si>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</si>
  <si>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</si>
  <si>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</si>
  <si>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</si>
  <si>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</si>
  <si>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</si>
  <si>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</si>
  <si>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</si>
  <si>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</si>
  <si>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</si>
  <si>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</si>
  <si>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</si>
  <si>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</si>
  <si>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</si>
  <si>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</si>
  <si>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</si>
  <si>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</si>
  <si>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</si>
  <si>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</si>
  <si>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</si>
  <si>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</si>
  <si>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</si>
  <si>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</si>
  <si>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</si>
  <si>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</si>
  <si>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</si>
  <si>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</si>
  <si>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</si>
  <si>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</si>
  <si>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</si>
  <si>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</si>
  <si>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</si>
  <si>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</si>
  <si>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</si>
  <si>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</si>
  <si>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</si>
  <si>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</si>
  <si>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</si>
  <si>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</si>
  <si>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</si>
  <si>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</si>
  <si>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</si>
  <si>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</si>
  <si>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</si>
  <si>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</si>
  <si>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</si>
  <si>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</si>
  <si>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</si>
  <si>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</si>
  <si>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</si>
  <si>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</si>
  <si>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</si>
  <si>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</si>
  <si>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</si>
  <si>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</si>
  <si>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</si>
  <si>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</si>
  <si>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</si>
  <si>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</si>
  <si>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</si>
  <si>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</si>
  <si>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</si>
  <si>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</si>
  <si>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</si>
  <si>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</si>
  <si>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</si>
  <si>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</si>
  <si>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</si>
  <si>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</si>
  <si>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</si>
  <si>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</si>
  <si>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</si>
  <si>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</si>
  <si>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</si>
  <si>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</si>
  <si>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</si>
  <si>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</si>
  <si>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</si>
  <si>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</si>
  <si>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</si>
  <si>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</si>
  <si>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</si>
  <si>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</si>
  <si>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</si>
  <si>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</si>
  <si>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</si>
  <si>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</si>
  <si>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</si>
  <si>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</si>
  <si>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</si>
  <si>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</si>
  <si>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</si>
  <si>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</si>
  <si>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</si>
  <si>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</si>
  <si>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</si>
  <si>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</si>
  <si>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</si>
  <si>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</si>
  <si>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</si>
  <si>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</si>
  <si>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</si>
  <si>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</si>
  <si>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</si>
  <si>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</si>
  <si>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</si>
  <si>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</si>
  <si>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</si>
  <si>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</si>
  <si>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</si>
  <si>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</si>
  <si>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</si>
  <si>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</si>
  <si>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</si>
  <si>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</si>
  <si>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</si>
  <si>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</si>
  <si>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</si>
  <si>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</si>
  <si>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</si>
  <si>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</si>
  <si>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</si>
  <si>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</si>
  <si>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</si>
  <si>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</si>
  <si>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</si>
  <si>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</si>
  <si>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</si>
  <si>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</si>
  <si>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</si>
  <si>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</si>
  <si>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</si>
  <si>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</si>
  <si>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</si>
  <si>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</si>
  <si>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</si>
  <si>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</si>
  <si>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</si>
  <si>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</si>
  <si>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</si>
  <si>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</si>
  <si>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</si>
  <si>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</si>
  <si>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</si>
  <si>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</si>
  <si>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</si>
  <si>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</si>
  <si>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</si>
  <si>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</si>
  <si>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</si>
  <si>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</si>
  <si>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</si>
  <si>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</si>
  <si>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</si>
  <si>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</si>
  <si>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</si>
  <si>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</si>
  <si>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</si>
  <si>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</si>
  <si>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</si>
  <si>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</si>
  <si>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</si>
  <si>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</si>
  <si>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</si>
  <si>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</si>
  <si>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</si>
  <si>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</si>
  <si>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</si>
  <si>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</si>
  <si>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</si>
  <si>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</si>
  <si>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</si>
  <si>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</si>
  <si>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</si>
  <si>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</si>
  <si>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</si>
  <si>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</si>
  <si>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</si>
  <si>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</si>
  <si>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</si>
  <si>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</si>
  <si>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</si>
  <si>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</si>
  <si>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</si>
  <si>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</si>
  <si>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</si>
  <si>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</si>
  <si>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</si>
  <si>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</si>
  <si>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</si>
  <si>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</si>
  <si>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</si>
  <si>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</si>
  <si>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</si>
  <si>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</si>
  <si>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</si>
  <si>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</si>
  <si>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</si>
  <si>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</si>
  <si>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</si>
  <si>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</si>
  <si>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</si>
  <si>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</si>
  <si>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</si>
  <si>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</si>
  <si>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</si>
  <si>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</si>
  <si>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</si>
  <si>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</si>
  <si>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</si>
  <si>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</si>
  <si>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</si>
  <si>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</si>
  <si>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</si>
  <si>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</si>
  <si>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</si>
  <si>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</si>
  <si>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</si>
  <si>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</si>
  <si>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</si>
  <si>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</si>
  <si>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</si>
  <si>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</si>
  <si>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</si>
  <si>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</si>
  <si>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</si>
  <si>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</si>
  <si>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</si>
  <si>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</si>
  <si>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</si>
  <si>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</si>
  <si>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</si>
  <si>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</si>
  <si>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</si>
  <si>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</si>
  <si>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</si>
  <si>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</si>
  <si>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</si>
  <si>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</si>
  <si>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</si>
  <si>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</si>
  <si>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</si>
  <si>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</si>
  <si>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</si>
  <si>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</si>
  <si>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</si>
  <si>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</si>
  <si>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</si>
  <si>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</si>
  <si>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</si>
  <si>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</si>
  <si>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</si>
  <si>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</si>
  <si>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</si>
  <si>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</si>
  <si>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</si>
  <si>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</si>
  <si>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</si>
  <si>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</si>
  <si>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</si>
  <si>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</si>
  <si>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</si>
  <si>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</si>
  <si>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</si>
  <si>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</si>
  <si>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</si>
  <si>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</si>
  <si>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</si>
  <si>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</si>
  <si>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</si>
  <si>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</si>
  <si>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</si>
  <si>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</si>
  <si>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</si>
  <si>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</si>
  <si>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</si>
  <si>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</si>
  <si>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</si>
  <si>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</si>
  <si>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</si>
  <si>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</si>
  <si>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</si>
  <si>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</si>
  <si>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</si>
  <si>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</si>
  <si>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</si>
  <si>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</si>
  <si>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</si>
  <si>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</si>
  <si>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</si>
  <si>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</si>
  <si>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</si>
  <si>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</si>
  <si>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</si>
  <si>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</si>
  <si>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</si>
  <si>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</si>
  <si>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</si>
  <si>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</si>
  <si>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</si>
  <si>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</si>
  <si>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</si>
  <si>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</si>
  <si>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</si>
  <si>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</si>
  <si>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</si>
  <si>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</si>
  <si>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</si>
  <si>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</si>
  <si>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</si>
  <si>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</si>
  <si>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</si>
  <si>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</si>
  <si>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</si>
  <si>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</si>
  <si>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</si>
  <si>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</si>
  <si>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</si>
  <si>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</si>
  <si>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</si>
  <si>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</si>
  <si>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</si>
  <si>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</si>
  <si>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</si>
  <si>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</si>
  <si>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</si>
  <si>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</si>
  <si>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</si>
  <si>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</si>
  <si>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</si>
  <si>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</si>
  <si>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</si>
  <si>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</si>
  <si>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</si>
  <si>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</si>
  <si>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</si>
  <si>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</si>
  <si>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</si>
  <si>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</si>
  <si>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</si>
  <si>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</si>
  <si>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</si>
  <si>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</si>
  <si>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</si>
  <si>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</si>
  <si>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</si>
  <si>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</si>
  <si>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</si>
  <si>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</si>
  <si>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</si>
  <si>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</si>
  <si>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</si>
  <si>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</si>
  <si>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</si>
  <si>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</si>
  <si>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</si>
  <si>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</si>
  <si>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</si>
  <si>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</si>
  <si>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</si>
  <si>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</si>
  <si>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</si>
  <si>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</si>
  <si>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</si>
  <si>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</si>
  <si>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</si>
  <si>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</si>
  <si>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</si>
  <si>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</si>
  <si>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</si>
  <si>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</si>
  <si>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</si>
  <si>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</si>
  <si>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</si>
  <si>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</si>
  <si>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</si>
  <si>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</si>
  <si>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</si>
  <si>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</si>
  <si>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</si>
  <si>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</si>
  <si>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</si>
  <si>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</si>
  <si>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</si>
  <si>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</si>
  <si>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</si>
  <si>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</si>
  <si>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</si>
  <si>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</si>
  <si>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</si>
  <si>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</si>
  <si>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</si>
  <si>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</si>
  <si>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</si>
  <si>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</si>
  <si>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</si>
  <si>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</si>
  <si>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</si>
  <si>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</si>
  <si>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</si>
  <si>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</si>
  <si>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</si>
  <si>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</si>
  <si>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</si>
  <si>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</si>
  <si>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</si>
  <si>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</si>
  <si>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</si>
  <si>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</si>
  <si>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</si>
  <si>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</si>
  <si>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</si>
  <si>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</si>
  <si>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</si>
  <si>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</si>
  <si>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</si>
  <si>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</si>
  <si>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</si>
  <si>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</si>
  <si>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</si>
  <si>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</si>
  <si>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</si>
  <si>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</si>
  <si>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</si>
  <si>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</si>
  <si>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</si>
  <si>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</si>
  <si>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</si>
  <si>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</si>
  <si>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</si>
  <si>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</si>
  <si>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</si>
  <si>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</si>
  <si>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</si>
  <si>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</si>
  <si>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</si>
  <si>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</si>
  <si>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</si>
  <si>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</si>
  <si>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</si>
  <si>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</si>
  <si>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</si>
  <si>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</si>
  <si>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</si>
  <si>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</si>
  <si>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</si>
  <si>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</si>
  <si>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</si>
  <si>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</si>
  <si>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</si>
  <si>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</si>
  <si>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</si>
  <si>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</si>
  <si>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</si>
  <si>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</si>
  <si>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</si>
  <si>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</si>
  <si>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</si>
  <si>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</si>
  <si>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</si>
  <si>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</si>
  <si>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</si>
  <si>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</si>
  <si>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</si>
  <si>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</si>
  <si>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</si>
  <si>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</si>
  <si>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</si>
  <si>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</si>
  <si>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</si>
  <si>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</si>
  <si>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</si>
  <si>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</si>
  <si>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</si>
  <si>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</si>
  <si>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</si>
  <si>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</si>
  <si>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</si>
  <si>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</si>
  <si>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</si>
  <si>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</si>
  <si>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</si>
  <si>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</si>
  <si>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</si>
  <si>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</si>
  <si>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</si>
  <si>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</si>
  <si>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</si>
  <si>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</si>
  <si>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</si>
  <si>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</si>
  <si>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</si>
  <si>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</si>
  <si>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</si>
  <si>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</si>
  <si>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</si>
  <si>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</si>
  <si>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</si>
  <si>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</si>
  <si>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</si>
  <si>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</si>
  <si>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</si>
  <si>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</si>
  <si>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</si>
  <si>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</si>
  <si>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</si>
  <si>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</si>
  <si>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</si>
  <si>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</si>
  <si>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</si>
  <si>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</si>
  <si>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</si>
  <si>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</si>
  <si>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</si>
  <si>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</si>
  <si>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</si>
  <si>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</si>
  <si>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</si>
  <si>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</si>
  <si>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</si>
  <si>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</si>
  <si>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</si>
  <si>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</si>
  <si>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</si>
  <si>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</si>
  <si>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</si>
  <si>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</si>
  <si>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</si>
  <si>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</si>
  <si>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</si>
  <si>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</si>
  <si>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</si>
  <si>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</si>
  <si>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</si>
  <si>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</si>
  <si>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</si>
  <si>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</si>
  <si>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</si>
  <si>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</si>
  <si>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</si>
  <si>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</si>
  <si>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</si>
  <si>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</si>
  <si>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</si>
  <si>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</si>
  <si>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</si>
  <si>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</si>
  <si>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</si>
  <si>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</si>
  <si>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</si>
  <si>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</si>
  <si>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</si>
  <si>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</si>
  <si>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</si>
  <si>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</si>
  <si>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</si>
  <si>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</si>
  <si>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</si>
  <si>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</si>
  <si>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</si>
  <si>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</si>
  <si>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</si>
  <si>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</si>
  <si>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</si>
  <si>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</si>
  <si>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</si>
  <si>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</si>
  <si>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</si>
  <si>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</si>
  <si>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</si>
  <si>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</si>
  <si>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</si>
  <si>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</si>
  <si>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</si>
  <si>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</si>
  <si>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</si>
  <si>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</si>
  <si>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</si>
  <si>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</si>
  <si>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</si>
  <si>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</si>
  <si>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</si>
  <si>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</si>
  <si>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</si>
  <si>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</si>
  <si>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</si>
  <si>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</si>
  <si>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</si>
  <si>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</si>
  <si>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</si>
  <si>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</si>
  <si>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</si>
  <si>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</si>
  <si>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</si>
  <si>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</si>
  <si>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</si>
  <si>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</si>
  <si>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</si>
  <si>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</si>
  <si>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</si>
  <si>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</si>
  <si>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</si>
  <si>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</si>
  <si>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</si>
  <si>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</si>
  <si>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</si>
  <si>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</si>
  <si>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</si>
  <si>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</si>
  <si>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</si>
  <si>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</si>
  <si>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</si>
  <si>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</si>
  <si>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</si>
  <si>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</si>
  <si>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</si>
  <si>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</si>
  <si>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</si>
  <si>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</si>
  <si>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</si>
  <si>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</si>
  <si>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</si>
  <si>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</si>
  <si>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</si>
  <si>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</si>
  <si>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</si>
  <si>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</si>
  <si>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</si>
  <si>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</si>
  <si>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</si>
  <si>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</si>
  <si>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</si>
  <si>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</si>
  <si>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</si>
  <si>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</si>
  <si>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</si>
  <si>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</si>
  <si>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</si>
  <si>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</si>
  <si>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</si>
  <si>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</si>
  <si>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</si>
  <si>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</si>
  <si>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</si>
  <si>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</si>
  <si>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</si>
  <si>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</si>
  <si>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</si>
  <si>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</si>
  <si>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</si>
  <si>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</si>
  <si>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</si>
  <si>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</si>
  <si>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</si>
  <si>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</si>
  <si>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</si>
  <si>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</si>
  <si>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</si>
  <si>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</si>
  <si>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</si>
  <si>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</si>
  <si>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</si>
  <si>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</si>
  <si>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</si>
  <si>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</si>
  <si>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</si>
  <si>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</si>
  <si>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</si>
  <si>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</si>
  <si>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</si>
  <si>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</si>
  <si>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</si>
  <si>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</si>
  <si>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</si>
  <si>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</si>
  <si>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</si>
  <si>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</si>
  <si>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</si>
  <si>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</si>
  <si>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</si>
  <si>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</si>
  <si>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</si>
  <si>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</si>
  <si>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</si>
  <si>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</si>
  <si>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</si>
  <si>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</si>
  <si>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</si>
  <si>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</si>
  <si>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</si>
  <si>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</si>
  <si>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</si>
  <si>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</si>
  <si>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</si>
  <si>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</si>
  <si>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</si>
  <si>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</si>
  <si>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</si>
  <si>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</si>
  <si>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</si>
  <si>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</si>
  <si>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</si>
  <si>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</si>
  <si>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</si>
  <si>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</si>
  <si>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</si>
  <si>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</si>
  <si>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</si>
  <si>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</si>
  <si>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</si>
  <si>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</si>
  <si>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</si>
  <si>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</si>
  <si>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</si>
  <si>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</si>
  <si>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</si>
  <si>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</si>
  <si>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</si>
  <si>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</si>
  <si>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</si>
  <si>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</si>
  <si>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</si>
  <si>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</si>
  <si>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</si>
  <si>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</si>
  <si>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</si>
  <si>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</si>
  <si>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</si>
  <si>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</si>
  <si>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</si>
  <si>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</si>
  <si>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</si>
  <si>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</si>
  <si>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</si>
  <si>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</si>
  <si>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</si>
  <si>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</si>
  <si>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</si>
  <si>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</si>
  <si>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</si>
  <si>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</si>
  <si>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</si>
  <si>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</si>
  <si>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</si>
  <si>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</si>
  <si>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</si>
  <si>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</si>
  <si>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</si>
  <si>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</si>
  <si>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</si>
  <si>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</si>
  <si>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</si>
  <si>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</si>
  <si>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</si>
  <si>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</si>
  <si>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</si>
  <si>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</si>
  <si>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</si>
  <si>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</si>
  <si>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</si>
  <si>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</si>
  <si>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</si>
  <si>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</si>
  <si>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</si>
  <si>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</si>
  <si>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</si>
  <si>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</si>
  <si>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</si>
  <si>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</si>
  <si>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</si>
  <si>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</si>
  <si>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</si>
  <si>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</si>
  <si>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</si>
  <si>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</si>
  <si>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</si>
  <si>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</si>
  <si>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</si>
  <si>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</si>
  <si>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</si>
  <si>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</si>
  <si>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</si>
  <si>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</si>
  <si>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</si>
  <si>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</si>
  <si>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</si>
  <si>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</si>
  <si>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</si>
  <si>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</si>
  <si>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</si>
  <si>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</si>
  <si>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</si>
  <si>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</si>
  <si>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</si>
  <si>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</si>
  <si>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</si>
  <si>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</si>
  <si>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</si>
  <si>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</si>
  <si>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</si>
  <si>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</si>
  <si>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</si>
  <si>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</si>
  <si>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</si>
  <si>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</si>
  <si>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</si>
  <si>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</si>
  <si>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</si>
  <si>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</si>
  <si>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</si>
  <si>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</si>
  <si>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</si>
  <si>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</si>
  <si>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</si>
  <si>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</si>
  <si>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</si>
  <si>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</si>
  <si>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</si>
  <si>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</si>
  <si>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</si>
  <si>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</si>
  <si>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</si>
  <si>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</si>
  <si>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</si>
  <si>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</si>
  <si>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</si>
  <si>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</si>
  <si>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</si>
  <si>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</si>
  <si>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</si>
  <si>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</si>
  <si>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</si>
  <si>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</si>
  <si>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</si>
  <si>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</si>
  <si>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</si>
  <si>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</si>
  <si>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</si>
  <si>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</si>
  <si>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</si>
  <si>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</si>
  <si>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</si>
  <si>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</si>
  <si>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</si>
  <si>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</si>
  <si>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</si>
  <si>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</si>
  <si>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</si>
  <si>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</si>
  <si>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</si>
  <si>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</si>
  <si>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</si>
  <si>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</si>
  <si>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</si>
  <si>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</si>
  <si>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</si>
  <si>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</si>
  <si>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</si>
  <si>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</si>
  <si>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</si>
  <si>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</si>
  <si>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</si>
  <si>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</si>
  <si>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</si>
  <si>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</si>
  <si>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</si>
  <si>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</si>
  <si>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</si>
  <si>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</si>
  <si>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</si>
  <si>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</si>
  <si>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</si>
  <si>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</si>
  <si>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</si>
  <si>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</si>
  <si>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</si>
  <si>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</si>
  <si>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</si>
  <si>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</si>
  <si>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</si>
  <si>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</si>
  <si>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</si>
  <si>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</si>
  <si>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</si>
  <si>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</si>
  <si>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</si>
  <si>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</si>
  <si>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</si>
  <si>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</si>
  <si>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</si>
  <si>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</si>
  <si>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</si>
  <si>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</si>
  <si>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</si>
  <si>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</si>
  <si>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</si>
  <si>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</si>
  <si>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</si>
  <si>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</si>
  <si>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</si>
  <si>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</si>
  <si>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</si>
  <si>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</si>
  <si>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</si>
  <si>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</si>
  <si>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</si>
  <si>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</si>
  <si>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</si>
  <si>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</si>
  <si>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</si>
  <si>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</si>
  <si>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</si>
  <si>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</si>
  <si>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</si>
  <si>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</si>
  <si>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</si>
  <si>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</si>
  <si>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</si>
  <si>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</si>
  <si>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</si>
  <si>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</si>
  <si>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</si>
  <si>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</si>
  <si>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</si>
  <si>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</si>
  <si>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</si>
  <si>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</si>
  <si>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</si>
  <si>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</si>
  <si>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</si>
  <si>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</si>
  <si>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</si>
  <si>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</si>
  <si>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</si>
  <si>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</si>
  <si>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</si>
  <si>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</si>
  <si>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</si>
  <si>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</si>
  <si>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</si>
  <si>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</si>
  <si>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</si>
  <si>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</si>
  <si>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</si>
  <si>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</si>
  <si>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</si>
  <si>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</si>
  <si>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</si>
  <si>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</si>
  <si>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</si>
  <si>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</si>
  <si>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</si>
  <si>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</si>
  <si>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</si>
  <si>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</si>
  <si>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</si>
  <si>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</si>
  <si>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</si>
  <si>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</si>
  <si>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</si>
  <si>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</si>
  <si>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</si>
  <si>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</si>
  <si>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</si>
  <si>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</si>
  <si>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</si>
  <si>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</si>
  <si>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</si>
  <si>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</si>
  <si>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</si>
  <si>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</si>
  <si>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</si>
  <si>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</si>
  <si>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</si>
  <si>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</si>
  <si>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</si>
  <si>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</si>
  <si>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</si>
  <si>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</si>
  <si>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</si>
  <si>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</si>
  <si>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</si>
  <si>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</si>
  <si>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</si>
  <si>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</si>
  <si>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</si>
  <si>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</si>
  <si>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</si>
  <si>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</si>
  <si>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</si>
  <si>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</si>
  <si>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</si>
  <si>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</si>
  <si>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</si>
  <si>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</si>
  <si>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</si>
  <si>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</si>
  <si>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</si>
  <si>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</si>
  <si>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</si>
  <si>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</si>
  <si>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</si>
  <si>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</si>
  <si>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</si>
  <si>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</si>
  <si>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</si>
  <si>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</si>
  <si>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</si>
  <si>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</si>
  <si>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</si>
  <si>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</si>
  <si>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</si>
  <si>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</si>
  <si>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</si>
  <si>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</si>
  <si>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</si>
  <si>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</si>
  <si>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</si>
  <si>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</si>
  <si>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</si>
  <si>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</si>
  <si>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</si>
  <si>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</si>
  <si>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</si>
  <si>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</si>
  <si>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</si>
  <si>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</si>
  <si>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</si>
  <si>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</si>
  <si>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</si>
  <si>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</si>
  <si>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</si>
  <si>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</si>
  <si>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</si>
  <si>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</si>
  <si>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</si>
  <si>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</si>
  <si>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</si>
  <si>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</si>
  <si>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</si>
  <si>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</si>
  <si>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</si>
  <si>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</si>
  <si>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</si>
  <si>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</si>
  <si>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</si>
  <si>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</si>
  <si>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</si>
  <si>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</si>
  <si>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</si>
  <si>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</si>
  <si>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</si>
  <si>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</si>
  <si>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</si>
  <si>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</si>
  <si>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</si>
  <si>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</si>
  <si>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</si>
  <si>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</si>
  <si>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</si>
  <si>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</si>
  <si>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</si>
  <si>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</si>
  <si>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</si>
  <si>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</si>
  <si>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</si>
  <si>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</si>
  <si>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</si>
  <si>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</si>
  <si>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</si>
  <si>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</si>
  <si>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</si>
  <si>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</si>
  <si>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</si>
  <si>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</si>
  <si>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</si>
  <si>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</si>
  <si>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</si>
  <si>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</si>
  <si>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</si>
  <si>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</si>
  <si>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</si>
  <si>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</si>
  <si>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</si>
  <si>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</si>
  <si>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</si>
  <si>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</si>
  <si>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</si>
  <si>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</si>
  <si>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</si>
  <si>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</si>
  <si>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</si>
  <si>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</si>
  <si>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</si>
  <si>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</si>
  <si>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</si>
  <si>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</si>
  <si>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</si>
  <si>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</si>
  <si>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</si>
  <si>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</si>
  <si>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</si>
  <si>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</si>
  <si>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</si>
  <si>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</si>
  <si>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</si>
  <si>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</si>
  <si>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</si>
  <si>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</si>
  <si>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</si>
  <si>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</si>
  <si>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</si>
  <si>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</si>
  <si>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</si>
  <si>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</si>
  <si>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</si>
  <si>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</si>
  <si>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</si>
  <si>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</si>
  <si>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</si>
  <si>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</si>
  <si>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</si>
  <si>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</si>
  <si>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</si>
  <si>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</si>
  <si>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</si>
  <si>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</si>
  <si>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</si>
  <si>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</si>
  <si>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</si>
  <si>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</si>
  <si>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</si>
  <si>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</si>
  <si>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</si>
  <si>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</si>
  <si>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</si>
  <si>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</si>
  <si>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</si>
  <si>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</si>
  <si>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</si>
  <si>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</si>
  <si>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</si>
  <si>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</si>
  <si>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</si>
  <si>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</si>
  <si>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</si>
  <si>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</si>
  <si>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</si>
  <si>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</si>
  <si>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</si>
  <si>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</si>
  <si>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</si>
  <si>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</si>
  <si>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</si>
  <si>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</si>
  <si>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</si>
  <si>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</si>
  <si>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</si>
  <si>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</si>
  <si>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</si>
  <si>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</si>
  <si>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</si>
  <si>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</si>
  <si>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</si>
  <si>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</si>
  <si>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</si>
  <si>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</si>
  <si>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</si>
  <si>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</si>
  <si>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</si>
  <si>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</si>
  <si>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</si>
  <si>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</si>
  <si>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</si>
  <si>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</si>
  <si>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</si>
  <si>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</si>
  <si>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</si>
  <si>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</si>
  <si>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</si>
  <si>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</si>
  <si>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</si>
  <si>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</si>
  <si>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</si>
  <si>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</si>
  <si>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</si>
  <si>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</si>
  <si>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</si>
  <si>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</si>
  <si>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</si>
  <si>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</si>
  <si>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</si>
  <si>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</si>
  <si>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</si>
  <si>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</si>
  <si>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</si>
  <si>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</si>
  <si>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</si>
  <si>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</si>
  <si>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</si>
  <si>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</si>
  <si>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</si>
  <si>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</si>
  <si>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</si>
  <si>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</si>
  <si>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</si>
  <si>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</si>
  <si>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</si>
  <si>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</si>
  <si>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</si>
  <si>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</si>
  <si>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</si>
  <si>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</si>
  <si>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</si>
  <si>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</si>
  <si>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</si>
  <si>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</si>
  <si>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</si>
  <si>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</si>
  <si>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</si>
  <si>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</si>
  <si>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</si>
  <si>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</si>
  <si>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</si>
  <si>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</si>
  <si>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</si>
  <si>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</si>
  <si>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</si>
  <si>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</si>
  <si>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</si>
  <si>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</si>
  <si>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</si>
  <si>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</si>
  <si>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</si>
  <si>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</si>
  <si>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</si>
  <si>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</si>
  <si>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</si>
  <si>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</si>
  <si>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</si>
  <si>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</si>
  <si>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</si>
  <si>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</si>
  <si>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</si>
  <si>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</si>
  <si>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</si>
  <si>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</si>
  <si>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</si>
  <si>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</si>
  <si>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</si>
  <si>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</si>
  <si>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</si>
  <si>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</si>
  <si>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</si>
  <si>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</si>
  <si>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</si>
  <si>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</si>
  <si>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</si>
  <si>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</si>
  <si>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</si>
  <si>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</si>
  <si>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</si>
  <si>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</si>
  <si>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</si>
  <si>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</si>
  <si>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</si>
  <si>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</si>
  <si>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</si>
  <si>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</si>
  <si>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</si>
  <si>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</si>
  <si>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</si>
  <si>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</si>
  <si>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</si>
  <si>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</si>
  <si>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</si>
  <si>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</si>
  <si>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</si>
  <si>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</si>
  <si>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</si>
  <si>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</si>
  <si>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</si>
  <si>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</si>
  <si>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</si>
  <si>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</si>
  <si>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</si>
  <si>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</si>
  <si>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</si>
  <si>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</si>
  <si>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</si>
  <si>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</si>
  <si>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</si>
  <si>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</si>
  <si>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</si>
  <si>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</si>
  <si>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</si>
  <si>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</si>
  <si>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</si>
  <si>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</si>
  <si>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</si>
  <si>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</si>
  <si>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</si>
  <si>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</si>
  <si>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</si>
  <si>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</si>
  <si>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</si>
  <si>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</si>
  <si>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</si>
  <si>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</si>
  <si>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</si>
  <si>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</si>
  <si>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</si>
  <si>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</si>
  <si>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</si>
  <si>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</si>
  <si>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</si>
  <si>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</si>
  <si>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</si>
  <si>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</si>
  <si>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</si>
  <si>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</si>
  <si>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</si>
  <si>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</si>
  <si>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</si>
  <si>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</si>
  <si>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</si>
  <si>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</si>
  <si>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</si>
  <si>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</si>
  <si>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</si>
  <si>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</si>
  <si>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</si>
  <si>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</si>
  <si>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</si>
  <si>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</si>
  <si>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</si>
  <si>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</si>
  <si>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</si>
  <si>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</si>
  <si>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</si>
  <si>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</si>
  <si>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</si>
  <si>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</si>
  <si>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</si>
  <si>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</si>
  <si>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</si>
  <si>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</si>
  <si>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</si>
  <si>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</si>
  <si>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</si>
  <si>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</si>
  <si>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</si>
  <si>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</si>
  <si>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</si>
  <si>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</si>
  <si>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</si>
  <si>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</si>
  <si>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</si>
  <si>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</si>
  <si>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</si>
  <si>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</si>
  <si>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</si>
  <si>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</si>
  <si>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</si>
  <si>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</si>
  <si>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</si>
  <si>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</si>
  <si>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</si>
  <si>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</si>
  <si>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</si>
  <si>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</si>
  <si>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</si>
  <si>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</si>
  <si>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</si>
  <si>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</si>
  <si>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</si>
  <si>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</si>
  <si>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</si>
  <si>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</si>
  <si>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</si>
  <si>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</si>
  <si>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</si>
  <si>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</si>
  <si>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</si>
  <si>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</si>
  <si>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</si>
  <si>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</si>
  <si>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</si>
  <si>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</si>
  <si>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</si>
  <si>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</si>
  <si>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</si>
  <si>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</si>
  <si>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</si>
  <si>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</si>
  <si>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</si>
  <si>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</si>
  <si>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</si>
  <si>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</si>
  <si>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</si>
  <si>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</si>
  <si>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</si>
  <si>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</si>
  <si>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</si>
  <si>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</si>
  <si>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</si>
  <si>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</si>
  <si>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</si>
  <si>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</si>
  <si>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</si>
  <si>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</si>
  <si>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</si>
  <si>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</si>
  <si>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</si>
  <si>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</si>
  <si>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</si>
  <si>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</si>
  <si>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</si>
  <si>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</si>
  <si>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</si>
  <si>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</si>
  <si>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</si>
  <si>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</si>
  <si>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</si>
  <si>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</si>
  <si>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</si>
  <si>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</si>
  <si>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</si>
  <si>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</si>
  <si>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</si>
  <si>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</si>
  <si>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</si>
  <si>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</si>
  <si>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</si>
  <si>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</si>
  <si>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</si>
  <si>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</si>
  <si>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</si>
  <si>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</si>
  <si>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</si>
  <si>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</si>
  <si>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</si>
  <si>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</si>
  <si>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</si>
  <si>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</si>
  <si>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</si>
  <si>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</si>
  <si>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</si>
  <si>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</si>
  <si>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</si>
  <si>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</si>
  <si>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</si>
  <si>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</si>
  <si>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</si>
  <si>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</si>
  <si>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</si>
  <si>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</si>
  <si>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</si>
  <si>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</si>
  <si>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</si>
  <si>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</si>
  <si>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</si>
  <si>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</si>
  <si>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</si>
  <si>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</si>
  <si>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</si>
  <si>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</si>
  <si>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</si>
  <si>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</si>
  <si>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</si>
  <si>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</si>
  <si>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</si>
  <si>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</si>
  <si>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</si>
  <si>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</si>
  <si>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</si>
  <si>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</si>
  <si>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</si>
  <si>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</si>
  <si>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</si>
  <si>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</si>
  <si>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</si>
  <si>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</si>
  <si>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</si>
  <si>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</si>
  <si>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</si>
  <si>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</si>
  <si>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</si>
  <si>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</si>
  <si>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</si>
  <si>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</si>
  <si>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</si>
  <si>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</si>
  <si>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</si>
  <si>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</si>
  <si>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</si>
  <si>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</si>
  <si>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</si>
  <si>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</si>
  <si>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</si>
  <si>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</si>
  <si>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</si>
  <si>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</si>
  <si>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</si>
  <si>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</si>
  <si>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</si>
  <si>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</si>
  <si>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</si>
  <si>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</si>
  <si>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</si>
  <si>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</si>
  <si>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</si>
  <si>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</si>
  <si>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</si>
  <si>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</si>
  <si>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</si>
  <si>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</si>
  <si>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</si>
  <si>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</si>
  <si>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</si>
  <si>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</si>
  <si>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</si>
  <si>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</si>
  <si>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</si>
  <si>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</si>
  <si>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</si>
  <si>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</si>
  <si>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</si>
  <si>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</si>
  <si>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</si>
  <si>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</si>
  <si>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</si>
  <si>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</si>
  <si>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</si>
  <si>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</si>
  <si>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</si>
  <si>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</si>
  <si>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</si>
  <si>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</si>
  <si>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</si>
  <si>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</si>
  <si>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</si>
  <si>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</si>
  <si>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</si>
  <si>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</si>
  <si>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</si>
  <si>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</si>
  <si>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</si>
  <si>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</si>
  <si>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</si>
  <si>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</si>
  <si>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</si>
  <si>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</si>
  <si>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</si>
  <si>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</si>
  <si>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</si>
  <si>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</si>
  <si>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</si>
  <si>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</si>
  <si>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</si>
  <si>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</si>
  <si>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</si>
  <si>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</si>
  <si>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</si>
  <si>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</si>
  <si>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</si>
  <si>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</si>
  <si>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</si>
  <si>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</si>
  <si>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</si>
  <si>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</si>
  <si>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</si>
  <si>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</si>
  <si>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</si>
  <si>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</si>
  <si>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</si>
  <si>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</si>
  <si>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</si>
  <si>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</si>
  <si>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</si>
  <si>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</si>
  <si>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</si>
  <si>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</si>
  <si>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</si>
  <si>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</si>
  <si>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</si>
  <si>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</si>
  <si>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</si>
  <si>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</si>
  <si>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</si>
  <si>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</si>
  <si>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</si>
  <si>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</si>
  <si>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</si>
  <si>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</si>
  <si>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</si>
  <si>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</si>
  <si>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</si>
  <si>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</si>
  <si>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</si>
  <si>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</si>
  <si>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</si>
  <si>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</si>
  <si>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</si>
  <si>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</si>
  <si>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</si>
  <si>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</si>
  <si>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</si>
  <si>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</si>
  <si>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</si>
  <si>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</si>
  <si>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</si>
  <si>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</si>
  <si>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</si>
  <si>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</si>
  <si>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</si>
  <si>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</si>
  <si>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</si>
  <si>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</si>
  <si>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</si>
  <si>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</si>
  <si>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</si>
  <si>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</si>
  <si>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</si>
  <si>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</si>
  <si>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</si>
  <si>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</si>
  <si>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</si>
  <si>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</si>
  <si>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</si>
  <si>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</si>
  <si>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</si>
  <si>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</si>
  <si>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</si>
  <si>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</si>
  <si>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</si>
  <si>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</si>
  <si>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</si>
  <si>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</si>
  <si>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</si>
  <si>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</si>
  <si>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</si>
  <si>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</si>
  <si>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</si>
  <si>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</si>
  <si>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</si>
  <si>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</si>
  <si>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</si>
  <si>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</si>
  <si>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</si>
  <si>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</si>
  <si>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</si>
  <si>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</si>
  <si>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</si>
  <si>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</si>
  <si>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</si>
  <si>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</si>
  <si>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</si>
  <si>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</si>
  <si>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</si>
  <si>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</si>
  <si>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</si>
  <si>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</si>
  <si>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</si>
  <si>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</si>
  <si>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</si>
  <si>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</si>
  <si>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</si>
  <si>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</si>
  <si>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</si>
  <si>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</si>
  <si>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</si>
  <si>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</si>
  <si>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</si>
  <si>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</si>
  <si>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</si>
  <si>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</si>
  <si>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</si>
  <si>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</si>
  <si>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</si>
  <si>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</si>
  <si>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</si>
  <si>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</si>
  <si>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</si>
  <si>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</si>
  <si>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</si>
  <si>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</si>
  <si>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</si>
  <si>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</si>
  <si>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</si>
  <si>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</si>
  <si>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</si>
  <si>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</si>
  <si>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</si>
  <si>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</si>
  <si>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</si>
  <si>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</si>
  <si>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</si>
  <si>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</si>
  <si>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</si>
  <si>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</si>
  <si>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</si>
  <si>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</si>
  <si>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</si>
  <si>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</si>
  <si>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</si>
  <si>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</si>
  <si>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</si>
  <si>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</si>
  <si>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</si>
  <si>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</si>
  <si>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</si>
  <si>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</si>
  <si>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</si>
  <si>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</si>
  <si>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</si>
  <si>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</si>
  <si>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</si>
  <si>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</si>
  <si>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</si>
  <si>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</si>
  <si>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</si>
  <si>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</si>
  <si>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</si>
  <si>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</si>
  <si>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</si>
  <si>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</si>
  <si>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</si>
  <si>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</si>
  <si>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</si>
  <si>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</si>
  <si>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</si>
  <si>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</si>
  <si>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</si>
  <si>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</si>
  <si>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</si>
  <si>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</si>
  <si>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</si>
  <si>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</si>
  <si>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</si>
  <si>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</si>
  <si>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</si>
  <si>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</si>
  <si>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</si>
  <si>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</si>
  <si>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</si>
  <si>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</si>
  <si>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</si>
  <si>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</si>
  <si>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</si>
  <si>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</si>
  <si>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</si>
  <si>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</si>
  <si>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</si>
  <si>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</si>
  <si>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</si>
  <si>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</si>
  <si>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</si>
  <si>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</si>
  <si>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</si>
  <si>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</si>
  <si>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</si>
  <si>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</si>
  <si>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</si>
  <si>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</si>
  <si>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</si>
  <si>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</si>
  <si>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</si>
  <si>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</si>
  <si>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</si>
  <si>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</si>
  <si>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</si>
  <si>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</si>
  <si>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</si>
  <si>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</si>
  <si>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</si>
  <si>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</si>
  <si>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</si>
  <si>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</si>
  <si>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</si>
  <si>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</si>
  <si>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</si>
  <si>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</si>
  <si>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</si>
  <si>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</si>
  <si>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</si>
  <si>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</si>
  <si>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</si>
  <si>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</si>
  <si>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</si>
  <si>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</si>
  <si>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</si>
  <si>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</si>
  <si>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</si>
  <si>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</si>
  <si>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</si>
  <si>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</si>
  <si>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</si>
  <si>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</si>
  <si>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</si>
  <si>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</si>
  <si>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</si>
  <si>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</si>
  <si>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</si>
  <si>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</si>
  <si>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</si>
  <si>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</si>
  <si>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</si>
  <si>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</si>
  <si>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</si>
  <si>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</si>
  <si>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</si>
  <si>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</si>
  <si>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</si>
  <si>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</si>
  <si>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</si>
  <si>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</si>
  <si>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</si>
  <si>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</si>
  <si>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</si>
  <si>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</si>
  <si>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</si>
  <si>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</si>
  <si>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</si>
  <si>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</si>
  <si>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</si>
  <si>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</si>
  <si>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</si>
  <si>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</si>
  <si>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</si>
  <si>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</si>
  <si>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</si>
  <si>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</si>
  <si>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</si>
  <si>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</si>
  <si>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</si>
  <si>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</si>
  <si>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</si>
  <si>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</si>
  <si>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</si>
  <si>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</si>
  <si>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</si>
  <si>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</si>
  <si>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</si>
  <si>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</si>
  <si>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</si>
  <si>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</si>
  <si>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</si>
  <si>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</si>
  <si>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</si>
  <si>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</si>
  <si>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</si>
  <si>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</si>
  <si>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</si>
  <si>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</si>
  <si>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</si>
  <si>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</si>
  <si>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</si>
  <si>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</si>
  <si>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</si>
  <si>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</si>
  <si>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</si>
  <si>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</si>
  <si>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</si>
  <si>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</si>
  <si>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</si>
  <si>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</si>
  <si>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</si>
  <si>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</si>
  <si>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</si>
  <si>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</si>
  <si>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</si>
  <si>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</si>
  <si>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</si>
  <si>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</si>
  <si>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</si>
  <si>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</si>
  <si>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</si>
  <si>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</si>
  <si>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</si>
  <si>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</si>
  <si>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</si>
  <si>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</si>
  <si>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</si>
  <si>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</si>
  <si>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</si>
  <si>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</si>
  <si>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</si>
  <si>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</si>
  <si>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</si>
  <si>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</si>
  <si>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</si>
  <si>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</si>
  <si>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</si>
  <si>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</si>
  <si>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</si>
  <si>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</si>
  <si>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</si>
  <si>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</si>
  <si>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</si>
  <si>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</si>
  <si>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</si>
  <si>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</si>
  <si>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</si>
  <si>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</si>
  <si>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</si>
  <si>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</si>
  <si>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</si>
  <si>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</si>
  <si>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</si>
  <si>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</si>
  <si>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</si>
  <si>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</si>
  <si>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</si>
  <si>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</si>
  <si>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</si>
  <si>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</si>
  <si>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</si>
  <si>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</si>
  <si>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</si>
  <si>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</si>
  <si>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</si>
  <si>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</si>
  <si>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</si>
  <si>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</si>
  <si>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</si>
  <si>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</si>
  <si>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</si>
  <si>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</si>
  <si>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</si>
  <si>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</si>
  <si>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</si>
  <si>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</si>
  <si>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</si>
  <si>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</si>
  <si>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</si>
  <si>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</si>
  <si>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</si>
  <si>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</si>
  <si>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</si>
  <si>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</si>
  <si>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</si>
  <si>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</si>
  <si>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</si>
  <si>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</si>
  <si>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</si>
  <si>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</si>
  <si>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</si>
  <si>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</si>
  <si>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</si>
  <si>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</si>
  <si>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</si>
  <si>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</si>
  <si>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</si>
  <si>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</si>
  <si>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</si>
  <si>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</si>
  <si>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</si>
  <si>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</si>
  <si>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</si>
  <si>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</si>
  <si>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</si>
  <si>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</si>
  <si>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</si>
  <si>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</si>
  <si>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</si>
  <si>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</si>
  <si>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</si>
  <si>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</si>
  <si>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</si>
  <si>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</si>
  <si>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</si>
  <si>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</si>
  <si>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</si>
  <si>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</si>
  <si>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</si>
  <si>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</si>
  <si>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</si>
  <si>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</si>
  <si>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</si>
  <si>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</si>
  <si>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</si>
  <si>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</si>
  <si>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</si>
  <si>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</si>
  <si>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</si>
  <si>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</si>
  <si>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</si>
  <si>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</si>
  <si>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</si>
  <si>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</si>
  <si>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</si>
  <si>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</si>
  <si>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</si>
  <si>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</si>
  <si>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</si>
  <si>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</si>
  <si>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</si>
  <si>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</si>
  <si>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</si>
  <si>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</si>
  <si>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</si>
  <si>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</si>
  <si>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</si>
  <si>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</si>
  <si>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</si>
  <si>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</si>
  <si>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</si>
  <si>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</si>
  <si>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</si>
  <si>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</si>
  <si>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</si>
  <si>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</si>
  <si>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</si>
  <si>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</si>
  <si>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</si>
  <si>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</si>
  <si>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</si>
  <si>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</si>
  <si>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</si>
  <si>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</si>
  <si>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</si>
  <si>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</si>
  <si>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</si>
  <si>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</si>
  <si>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</si>
  <si>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</si>
  <si>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</si>
  <si>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</si>
  <si>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</si>
  <si>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</si>
  <si>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</si>
  <si>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</si>
  <si>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</si>
  <si>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</si>
  <si>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</si>
  <si>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</si>
  <si>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</si>
  <si>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</si>
  <si>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</si>
  <si>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</si>
  <si>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</si>
  <si>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</si>
  <si>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</si>
  <si>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</si>
  <si>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</si>
  <si>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</si>
  <si>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</si>
  <si>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</si>
  <si>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</si>
  <si>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</si>
  <si>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</si>
  <si>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</si>
  <si>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</si>
  <si>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</si>
  <si>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</si>
  <si>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</si>
  <si>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</si>
  <si>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</si>
  <si>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</si>
  <si>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</si>
  <si>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</si>
  <si>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</si>
  <si>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</si>
  <si>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</si>
  <si>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</si>
  <si>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</si>
  <si>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</si>
  <si>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</si>
  <si>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</si>
  <si>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</si>
  <si>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</si>
  <si>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</si>
  <si>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</si>
  <si>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</si>
  <si>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</si>
  <si>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</si>
  <si>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</si>
  <si>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</si>
  <si>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</si>
  <si>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</si>
  <si>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</si>
  <si>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</si>
  <si>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</si>
  <si>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</si>
  <si>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</si>
  <si>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</si>
  <si>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</si>
  <si>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</si>
  <si>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</si>
  <si>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</si>
  <si>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</si>
  <si>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</si>
  <si>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</si>
  <si>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</si>
  <si>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</si>
  <si>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</si>
  <si>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</si>
  <si>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</si>
  <si>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</si>
  <si>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</si>
  <si>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</si>
  <si>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</si>
  <si>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</si>
  <si>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</si>
  <si>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</si>
  <si>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</si>
  <si>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</si>
  <si>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</si>
  <si>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</si>
  <si>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</si>
  <si>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</si>
  <si>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</si>
  <si>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</si>
  <si>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</si>
  <si>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</si>
  <si>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</si>
  <si>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</si>
  <si>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</si>
  <si>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</si>
  <si>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</si>
  <si>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</si>
  <si>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</si>
  <si>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</si>
  <si>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</si>
  <si>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</si>
  <si>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</si>
  <si>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</si>
  <si>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</si>
  <si>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</si>
  <si>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</si>
  <si>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</si>
  <si>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</si>
  <si>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</si>
  <si>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</si>
  <si>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</si>
  <si>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</si>
  <si>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</si>
  <si>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</si>
  <si>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</si>
  <si>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</si>
  <si>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</si>
  <si>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</si>
  <si>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</si>
  <si>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</si>
  <si>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</si>
  <si>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</si>
  <si>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</si>
  <si>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</si>
  <si>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</si>
  <si>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</si>
  <si>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</si>
  <si>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</si>
  <si>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</si>
  <si>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</si>
  <si>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</si>
  <si>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</si>
  <si>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</si>
  <si>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</si>
  <si>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</si>
  <si>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</si>
  <si>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</si>
  <si>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</si>
  <si>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</si>
  <si>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</si>
  <si>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</si>
  <si>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</si>
  <si>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</si>
  <si>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</si>
  <si>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</si>
  <si>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</si>
  <si>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</si>
  <si>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</si>
  <si>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</si>
  <si>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</si>
  <si>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</si>
  <si>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</si>
  <si>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</si>
  <si>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</si>
  <si>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</si>
  <si>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</si>
  <si>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</si>
  <si>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</si>
  <si>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</si>
  <si>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</si>
  <si>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</si>
  <si>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</si>
  <si>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</si>
  <si>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</si>
  <si>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</si>
  <si>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</si>
  <si>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</si>
  <si>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</si>
  <si>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</si>
  <si>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</si>
  <si>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</si>
  <si>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</si>
  <si>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</si>
  <si>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</si>
  <si>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</si>
  <si>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</si>
  <si>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</si>
  <si>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</si>
  <si>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</si>
  <si>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</si>
  <si>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</si>
  <si>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</si>
  <si>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</si>
  <si>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</si>
  <si>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</si>
  <si>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</si>
  <si>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</si>
  <si>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</si>
  <si>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</si>
  <si>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</si>
  <si>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</si>
  <si>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</si>
  <si>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</si>
  <si>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</si>
  <si>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</si>
  <si>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</si>
  <si>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</si>
  <si>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</si>
  <si>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</si>
  <si>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</si>
  <si>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</si>
  <si>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</si>
  <si>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</si>
  <si>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</si>
  <si>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</si>
  <si>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</si>
  <si>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</si>
  <si>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</si>
  <si>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</si>
  <si>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</si>
  <si>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</si>
  <si>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</si>
  <si>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</si>
  <si>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</si>
  <si>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</si>
  <si>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</si>
  <si>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</si>
  <si>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</si>
  <si>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</si>
  <si>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</si>
  <si>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</si>
  <si>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</si>
  <si>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</si>
  <si>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</si>
  <si>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</si>
  <si>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</si>
  <si>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</si>
  <si>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</si>
  <si>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</si>
  <si>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</si>
  <si>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</si>
  <si>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</si>
  <si>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</si>
  <si>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</si>
  <si>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</si>
  <si>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</si>
  <si>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</si>
  <si>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</si>
  <si>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</si>
  <si>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</si>
  <si>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</si>
  <si>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</si>
  <si>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</si>
  <si>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</si>
  <si>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</si>
  <si>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</si>
  <si>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</si>
  <si>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</si>
  <si>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</si>
  <si>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</si>
  <si>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</si>
  <si>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</si>
  <si>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</si>
  <si>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</si>
  <si>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</si>
  <si>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</si>
  <si>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</si>
  <si>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</si>
  <si>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</si>
  <si>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</si>
  <si>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</si>
  <si>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</si>
  <si>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</si>
  <si>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</si>
  <si>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</si>
  <si>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</si>
  <si>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</si>
  <si>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</si>
  <si>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</si>
  <si>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</si>
  <si>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</si>
  <si>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</si>
  <si>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</si>
  <si>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</si>
  <si>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</si>
  <si>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</si>
  <si>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</si>
  <si>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</si>
  <si>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</si>
  <si>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</si>
  <si>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</si>
  <si>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</si>
  <si>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</si>
  <si>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</si>
  <si>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</si>
  <si>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</si>
  <si>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</si>
  <si>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</si>
  <si>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</si>
  <si>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</si>
  <si>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</si>
  <si>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</si>
  <si>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</si>
  <si>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</si>
  <si>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</si>
  <si>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</si>
  <si>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</si>
  <si>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</si>
  <si>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</si>
  <si>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</si>
  <si>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</si>
  <si>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</si>
  <si>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</si>
  <si>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</si>
  <si>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</si>
  <si>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</si>
  <si>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</si>
  <si>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</si>
  <si>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</si>
  <si>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</si>
  <si>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</si>
  <si>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</si>
  <si>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</si>
  <si>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</si>
  <si>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</si>
  <si>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</si>
  <si>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</si>
  <si>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</si>
  <si>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</si>
  <si>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</si>
  <si>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</si>
  <si>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</si>
  <si>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</si>
  <si>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</si>
  <si>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</si>
  <si>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</si>
  <si>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</si>
  <si>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</si>
  <si>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</si>
  <si>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</si>
  <si>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</si>
  <si>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</si>
  <si>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</si>
  <si>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</si>
  <si>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</si>
  <si>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</si>
  <si>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</si>
  <si>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</si>
  <si>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</si>
  <si>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</si>
  <si>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</si>
  <si>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</si>
  <si>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</si>
  <si>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</si>
  <si>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</si>
  <si>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</si>
  <si>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</si>
  <si>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</si>
  <si>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</si>
  <si>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</si>
  <si>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</si>
  <si>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</si>
  <si>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</si>
  <si>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</si>
  <si>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</si>
  <si>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</si>
  <si>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</si>
  <si>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</si>
  <si>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</si>
  <si>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</si>
  <si>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</si>
  <si>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</si>
  <si>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</si>
  <si>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</si>
  <si>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</si>
  <si>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</si>
  <si>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</si>
  <si>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</si>
  <si>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</si>
  <si>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</si>
  <si>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</si>
  <si>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</si>
  <si>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</si>
  <si>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</si>
  <si>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</si>
  <si>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</si>
  <si>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</si>
  <si>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</si>
  <si>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</si>
  <si>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</si>
  <si>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</si>
  <si>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</si>
  <si>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</si>
  <si>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</si>
  <si>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</si>
  <si>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</si>
  <si>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</si>
  <si>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</si>
  <si>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</si>
  <si>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</si>
  <si>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</si>
  <si>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</si>
  <si>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</si>
  <si>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</si>
  <si>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</si>
  <si>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</si>
  <si>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</si>
  <si>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</si>
  <si>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</si>
  <si>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</si>
  <si>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</si>
  <si>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</si>
  <si>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</si>
  <si>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</si>
  <si>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</si>
  <si>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</si>
  <si>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</si>
  <si>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</si>
  <si>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</si>
  <si>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</si>
  <si>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</si>
  <si>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</si>
  <si>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</si>
  <si>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</si>
  <si>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</si>
  <si>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</si>
  <si>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</si>
  <si>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</si>
  <si>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</si>
  <si>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</si>
  <si>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</si>
  <si>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</si>
  <si>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</si>
  <si>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</si>
  <si>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</si>
  <si>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</si>
  <si>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</si>
  <si>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</si>
  <si>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</si>
  <si>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</si>
  <si>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</si>
  <si>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</si>
  <si>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</si>
  <si>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</si>
  <si>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</si>
  <si>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</si>
  <si>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</si>
  <si>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</si>
  <si>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</si>
  <si>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</si>
  <si>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</si>
  <si>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</si>
  <si>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</si>
  <si>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</si>
  <si>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</si>
  <si>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</si>
  <si>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</si>
  <si>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</si>
  <si>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</si>
  <si>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</si>
  <si>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</si>
  <si>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</si>
  <si>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</si>
  <si>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</si>
  <si>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</si>
  <si>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</si>
  <si>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</si>
  <si>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</si>
  <si>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</si>
  <si>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</si>
  <si>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</si>
  <si>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</si>
  <si>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</si>
  <si>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</si>
  <si>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</si>
  <si>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</si>
  <si>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</si>
  <si>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</si>
  <si>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</si>
  <si>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</si>
  <si>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</si>
  <si>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</si>
  <si>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</si>
  <si>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</si>
  <si>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</si>
  <si>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</si>
  <si>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</si>
  <si>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</si>
  <si>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</si>
  <si>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</si>
  <si>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</si>
  <si>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</si>
  <si>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</si>
  <si>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</si>
  <si>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</si>
  <si>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</si>
  <si>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</si>
  <si>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</si>
  <si>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</si>
  <si>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</si>
  <si>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</si>
  <si>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</si>
  <si>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</si>
  <si>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</si>
  <si>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</si>
  <si>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</si>
  <si>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</si>
  <si>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</si>
  <si>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</si>
  <si>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</si>
  <si>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</si>
  <si>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</si>
  <si>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</si>
  <si>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</si>
  <si>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</si>
  <si>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</si>
  <si>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</si>
  <si>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</si>
  <si>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</si>
  <si>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</si>
  <si>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</si>
  <si>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</si>
  <si>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</si>
  <si>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</si>
  <si>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</si>
  <si>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</si>
  <si>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</si>
  <si>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</si>
  <si>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</si>
  <si>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</si>
  <si>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</si>
  <si>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</si>
  <si>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</si>
  <si>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</si>
  <si>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</si>
  <si>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</si>
  <si>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</si>
  <si>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</si>
  <si>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</si>
  <si>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</si>
  <si>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</si>
  <si>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</si>
  <si>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</si>
  <si>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</si>
  <si>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</si>
  <si>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</si>
  <si>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</si>
  <si>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</si>
  <si>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</si>
  <si>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</si>
  <si>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</si>
  <si>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</si>
  <si>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</si>
  <si>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</si>
  <si>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</si>
  <si>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</si>
  <si>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</si>
  <si>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</si>
  <si>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</si>
  <si>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</si>
  <si>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</si>
  <si>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</si>
  <si>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</si>
  <si>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</si>
  <si>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</si>
  <si>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</si>
  <si>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</si>
  <si>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</si>
  <si>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</si>
  <si>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</si>
  <si>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</si>
  <si>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</si>
  <si>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</si>
  <si>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</si>
  <si>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</si>
  <si>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</si>
  <si>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</si>
  <si>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</si>
  <si>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</si>
  <si>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</si>
  <si>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</si>
  <si>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</si>
  <si>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</si>
  <si>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</si>
  <si>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</si>
  <si>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</si>
  <si>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</si>
  <si>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</si>
  <si>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</si>
  <si>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</si>
  <si>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</si>
  <si>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</si>
  <si>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</si>
  <si>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</si>
  <si>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</si>
  <si>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</si>
  <si>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</si>
  <si>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</si>
  <si>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</si>
  <si>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</si>
  <si>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</si>
  <si>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</si>
  <si>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</si>
  <si>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</si>
  <si>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</si>
  <si>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</si>
  <si>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</si>
  <si>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</si>
  <si>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</si>
  <si>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</si>
  <si>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</si>
  <si>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</si>
  <si>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</si>
  <si>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</si>
  <si>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</si>
  <si>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</si>
  <si>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</si>
  <si>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</si>
  <si>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</si>
  <si>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</si>
  <si>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</si>
  <si>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</si>
  <si>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</si>
  <si>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</si>
  <si>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</si>
  <si>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</si>
  <si>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</si>
  <si>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</si>
  <si>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</si>
  <si>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</si>
  <si>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</si>
  <si>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</si>
  <si>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</si>
  <si>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</si>
  <si>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</si>
  <si>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</si>
  <si>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</si>
  <si>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</si>
  <si>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</si>
  <si>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</si>
  <si>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</si>
  <si>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</si>
  <si>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</si>
  <si>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</si>
  <si>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</si>
  <si>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</si>
  <si>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</si>
  <si>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</si>
  <si>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</si>
  <si>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</si>
  <si>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</si>
  <si>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</si>
  <si>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</si>
  <si>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</si>
  <si>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</si>
  <si>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</si>
  <si>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</si>
  <si>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</si>
  <si>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</si>
  <si>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</si>
  <si>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</si>
  <si>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</si>
  <si>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</si>
  <si>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</si>
  <si>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</si>
  <si>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</si>
  <si>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</si>
  <si>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</si>
  <si>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</si>
  <si>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</si>
  <si>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</si>
  <si>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</si>
  <si>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</si>
  <si>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</si>
  <si>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</si>
  <si>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</si>
  <si>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</si>
  <si>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</si>
  <si>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</si>
  <si>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</si>
  <si>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</si>
  <si>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</si>
  <si>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</si>
  <si>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</si>
  <si>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</si>
  <si>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</si>
  <si>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</si>
  <si>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</si>
  <si>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</si>
  <si>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</si>
  <si>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</si>
  <si>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</si>
  <si>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</si>
  <si>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</si>
  <si>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</si>
  <si>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</si>
  <si>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</si>
  <si>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</si>
  <si>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</si>
  <si>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</si>
  <si>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</si>
  <si>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</si>
  <si>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</si>
  <si>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</si>
  <si>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</si>
  <si>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</si>
  <si>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</si>
  <si>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</si>
  <si>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</si>
  <si>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</si>
  <si>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</si>
  <si>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</si>
  <si>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</si>
  <si>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</si>
  <si>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</si>
  <si>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</si>
  <si>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</si>
  <si>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</si>
  <si>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</si>
  <si>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</si>
  <si>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</si>
  <si>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</si>
  <si>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</si>
  <si>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</si>
  <si>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</si>
  <si>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</si>
  <si>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</si>
  <si>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</si>
  <si>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</si>
  <si>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</si>
  <si>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</si>
  <si>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</si>
  <si>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</si>
  <si>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</si>
  <si>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</si>
  <si>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</si>
  <si>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</si>
  <si>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</si>
  <si>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</si>
  <si>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</si>
  <si>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</si>
  <si>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</si>
  <si>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</si>
  <si>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</si>
  <si>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</si>
  <si>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</si>
  <si>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</si>
  <si>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</si>
  <si>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</si>
  <si>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</si>
  <si>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</si>
  <si>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</si>
  <si>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</si>
  <si>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</si>
  <si>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</si>
  <si>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</si>
  <si>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</si>
  <si>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</si>
  <si>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</si>
  <si>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</si>
  <si>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</si>
  <si>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</si>
  <si>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</si>
  <si>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</si>
  <si>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</si>
  <si>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</si>
  <si>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</si>
  <si>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</si>
  <si>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</si>
  <si>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</si>
  <si>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</si>
  <si>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</si>
  <si>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</si>
  <si>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</si>
  <si>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</si>
  <si>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</si>
  <si>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</si>
  <si>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</si>
  <si>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</si>
  <si>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</si>
  <si>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</si>
  <si>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</si>
  <si>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</si>
  <si>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</si>
  <si>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</si>
  <si>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</si>
  <si>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</si>
  <si>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</si>
  <si>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</si>
  <si>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</si>
  <si>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</si>
  <si>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</si>
  <si>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</si>
  <si>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</si>
  <si>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</si>
  <si>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</si>
  <si>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</si>
  <si>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</si>
  <si>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</si>
  <si>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</si>
  <si>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</si>
  <si>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</si>
  <si>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</si>
  <si>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</si>
  <si>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</si>
  <si>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</si>
  <si>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</si>
  <si>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</si>
  <si>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</si>
  <si>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</si>
  <si>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</si>
  <si>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</si>
  <si>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</si>
  <si>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</si>
  <si>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</si>
  <si>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</si>
  <si>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</si>
  <si>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</si>
  <si>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</si>
  <si>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</si>
  <si>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</si>
  <si>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</si>
  <si>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</si>
  <si>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</si>
  <si>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</si>
  <si>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</si>
  <si>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</si>
  <si>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</si>
  <si>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</si>
  <si>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</si>
  <si>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</si>
  <si>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</si>
  <si>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</si>
  <si>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</si>
  <si>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</si>
  <si>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</si>
  <si>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</si>
  <si>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</si>
  <si>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</si>
  <si>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</si>
  <si>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</si>
  <si>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</si>
  <si>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</si>
  <si>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</si>
  <si>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</si>
  <si>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</si>
  <si>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</si>
  <si>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</si>
  <si>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</si>
  <si>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</si>
  <si>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</si>
  <si>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</si>
  <si>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</si>
  <si>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</si>
  <si>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</si>
  <si>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</si>
  <si>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</si>
  <si>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</si>
  <si>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</si>
  <si>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</si>
  <si>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</si>
  <si>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</si>
  <si>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</si>
  <si>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</si>
  <si>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</si>
  <si>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</si>
  <si>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</si>
  <si>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</si>
  <si>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</si>
  <si>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</si>
  <si>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</si>
  <si>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</si>
  <si>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</si>
  <si>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</si>
  <si>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</si>
  <si>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</si>
  <si>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</si>
  <si>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</si>
  <si>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</si>
  <si>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</si>
  <si>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</si>
  <si>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</si>
  <si>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</si>
  <si>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</si>
  <si>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</si>
  <si>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</si>
  <si>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</si>
  <si>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</si>
  <si>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</si>
  <si>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</si>
  <si>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</si>
  <si>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</si>
  <si>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</si>
  <si>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</si>
  <si>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</si>
  <si>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</si>
  <si>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</si>
  <si>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</si>
  <si>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</si>
  <si>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</si>
  <si>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</si>
  <si>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</si>
  <si>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</si>
  <si>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</si>
  <si>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</si>
  <si>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</si>
  <si>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</si>
  <si>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</si>
  <si>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</si>
  <si>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</si>
  <si>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</si>
  <si>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</si>
  <si>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</si>
  <si>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</si>
  <si>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</si>
  <si>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</si>
  <si>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</si>
  <si>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</si>
  <si>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</si>
  <si>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</si>
  <si>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</si>
  <si>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</si>
  <si>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</si>
  <si>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</si>
  <si>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</si>
  <si>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</si>
  <si>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</si>
  <si>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</si>
  <si>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</si>
  <si>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</si>
  <si>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</si>
  <si>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</si>
  <si>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</si>
  <si>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</si>
  <si>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</si>
  <si>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</si>
  <si>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</si>
  <si>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</si>
  <si>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</si>
  <si>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</si>
  <si>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</si>
  <si>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</si>
  <si>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</si>
  <si>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</si>
  <si>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</si>
  <si>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</si>
  <si>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</si>
  <si>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</si>
  <si>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</si>
  <si>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</si>
  <si>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</si>
  <si>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</si>
  <si>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</si>
  <si>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</si>
  <si>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</si>
  <si>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</si>
  <si>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</si>
  <si>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</si>
  <si>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</si>
  <si>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</si>
  <si>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</si>
  <si>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</si>
  <si>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</si>
  <si>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</si>
  <si>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</si>
  <si>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</si>
  <si>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</si>
  <si>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</si>
  <si>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</si>
  <si>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</si>
  <si>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</si>
  <si>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</si>
  <si>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</si>
  <si>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</si>
  <si>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</si>
  <si>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</si>
  <si>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</si>
  <si>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</si>
  <si>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</si>
  <si>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</si>
  <si>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</si>
  <si>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</si>
  <si>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</si>
  <si>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</si>
  <si>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</si>
  <si>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</si>
  <si>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</si>
  <si>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</si>
  <si>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</si>
  <si>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</si>
  <si>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</si>
  <si>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</si>
  <si>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</si>
  <si>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</si>
  <si>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</si>
  <si>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</si>
  <si>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</si>
  <si>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</si>
  <si>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</si>
  <si>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</si>
  <si>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</si>
  <si>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</si>
  <si>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</si>
  <si>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</si>
  <si>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</si>
  <si>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</si>
  <si>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</si>
  <si>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</si>
  <si>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</si>
  <si>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</si>
  <si>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</si>
  <si>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</si>
  <si>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</si>
  <si>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</si>
  <si>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</si>
  <si>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</si>
  <si>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</si>
  <si>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</si>
  <si>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</si>
  <si>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</si>
  <si>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</si>
  <si>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</si>
  <si>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</si>
  <si>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</si>
  <si>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</si>
  <si>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</si>
  <si>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</si>
  <si>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</si>
  <si>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</si>
  <si>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</si>
  <si>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</si>
  <si>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</si>
  <si>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</si>
  <si>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</si>
  <si>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</si>
  <si>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</si>
  <si>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</si>
  <si>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</si>
  <si>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</si>
  <si>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</si>
  <si>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</si>
  <si>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</si>
  <si>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</si>
  <si>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</si>
  <si>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</si>
  <si>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</si>
  <si>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</si>
  <si>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</si>
  <si>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</si>
  <si>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</si>
  <si>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</si>
  <si>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</si>
  <si>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</si>
  <si>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</si>
  <si>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</si>
  <si>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</si>
  <si>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</si>
  <si>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</si>
  <si>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</si>
  <si>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</si>
  <si>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</si>
  <si>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</si>
  <si>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</si>
  <si>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</si>
  <si>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</si>
  <si>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</si>
  <si>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</si>
  <si>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</si>
  <si>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</si>
  <si>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</si>
  <si>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</si>
  <si>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</si>
  <si>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</si>
  <si>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</si>
  <si>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</si>
  <si>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</si>
  <si>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</si>
  <si>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</si>
  <si>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</si>
  <si>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</si>
  <si>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</si>
  <si>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</si>
  <si>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</si>
  <si>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</si>
  <si>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</si>
  <si>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</si>
  <si>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</si>
  <si>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</si>
  <si>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</si>
  <si>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</si>
  <si>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</si>
  <si>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</si>
  <si>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</si>
  <si>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</si>
  <si>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</si>
  <si>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</si>
  <si>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</si>
  <si>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</si>
  <si>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</si>
  <si>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</si>
  <si>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</si>
  <si>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</si>
  <si>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</si>
  <si>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</si>
  <si>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</si>
  <si>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</si>
  <si>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</si>
  <si>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</si>
  <si>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</si>
  <si>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</si>
  <si>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</si>
  <si>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</si>
  <si>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</si>
  <si>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</si>
  <si>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</si>
  <si>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</si>
  <si>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</si>
  <si>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</si>
  <si>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</si>
  <si>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</si>
  <si>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</si>
  <si>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</si>
  <si>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</si>
  <si>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</si>
  <si>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</si>
  <si>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</si>
  <si>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</si>
  <si>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</si>
  <si>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</si>
  <si>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</si>
  <si>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</si>
  <si>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</si>
  <si>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</si>
  <si>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</si>
  <si>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</si>
  <si>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</si>
  <si>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</si>
  <si>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</si>
  <si>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</si>
  <si>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</si>
  <si>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</si>
  <si>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</si>
  <si>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</si>
  <si>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</si>
  <si>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</si>
  <si>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</si>
  <si>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</si>
  <si>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</si>
  <si>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</si>
  <si>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</si>
  <si>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</si>
  <si>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</si>
  <si>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</si>
  <si>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</si>
  <si>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</si>
  <si>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</si>
  <si>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</si>
  <si>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</si>
  <si>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</si>
  <si>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</si>
  <si>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</si>
  <si>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</si>
  <si>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</si>
  <si>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</si>
  <si>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</si>
  <si>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</si>
  <si>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</si>
  <si>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</si>
  <si>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</si>
  <si>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</si>
  <si>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</si>
  <si>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</si>
  <si>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</si>
  <si>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</si>
  <si>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</si>
  <si>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</si>
  <si>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</si>
  <si>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</si>
  <si>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</si>
  <si>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</si>
  <si>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</si>
  <si>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</si>
  <si>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</si>
  <si>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</si>
  <si>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</si>
  <si>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</si>
  <si>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</si>
  <si>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</si>
  <si>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</si>
  <si>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</si>
  <si>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</si>
  <si>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</si>
  <si>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</si>
  <si>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</si>
  <si>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</si>
  <si>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</si>
  <si>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</si>
  <si>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</si>
  <si>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</si>
  <si>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</si>
  <si>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</si>
  <si>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</si>
  <si>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</si>
  <si>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</si>
  <si>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</si>
  <si>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</si>
  <si>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</si>
  <si>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</si>
  <si>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</si>
  <si>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</si>
  <si>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</si>
  <si>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</si>
  <si>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</si>
  <si>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</si>
  <si>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</si>
  <si>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</si>
  <si>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</si>
  <si>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</si>
  <si>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</si>
  <si>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</si>
  <si>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</si>
  <si>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</si>
  <si>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</si>
  <si>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</si>
  <si>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</si>
  <si>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</si>
  <si>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</si>
  <si>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</si>
  <si>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</si>
  <si>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</si>
  <si>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</si>
  <si>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</si>
  <si>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</si>
  <si>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</si>
  <si>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</si>
  <si>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</si>
  <si>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</si>
  <si>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</si>
  <si>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</si>
  <si>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</si>
  <si>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</si>
  <si>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</si>
  <si>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</si>
  <si>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</si>
  <si>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</si>
  <si>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</si>
  <si>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</si>
  <si>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</si>
  <si>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</si>
  <si>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</si>
  <si>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</si>
  <si>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</si>
  <si>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</si>
  <si>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</si>
  <si>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</si>
  <si>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</si>
  <si>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</si>
  <si>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</si>
  <si>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</si>
  <si>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</si>
  <si>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</si>
  <si>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</si>
  <si>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</si>
  <si>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</si>
  <si>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</si>
  <si>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</si>
  <si>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</si>
  <si>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</si>
  <si>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</si>
  <si>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</si>
  <si>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</si>
  <si>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</si>
  <si>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</si>
  <si>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</si>
  <si>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</si>
  <si>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</si>
  <si>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</si>
  <si>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</si>
  <si>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</si>
  <si>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</si>
  <si>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</si>
  <si>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</si>
  <si>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</si>
  <si>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</si>
  <si>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</si>
  <si>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</si>
  <si>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</si>
  <si>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</si>
  <si>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</si>
  <si>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</si>
  <si>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</si>
  <si>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</si>
  <si>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</si>
  <si>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</si>
  <si>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</si>
  <si>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</si>
  <si>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</si>
  <si>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</si>
  <si>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</si>
  <si>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</si>
  <si>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</si>
  <si>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</si>
  <si>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</si>
  <si>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</si>
  <si>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</si>
  <si>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</si>
  <si>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</si>
  <si>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</si>
  <si>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</si>
  <si>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</si>
  <si>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</si>
  <si>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</si>
  <si>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</si>
  <si>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</si>
  <si>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</si>
  <si>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</si>
  <si>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</si>
  <si>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</si>
  <si>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</si>
  <si>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</si>
  <si>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</si>
  <si>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</si>
  <si>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</si>
  <si>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</si>
  <si>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</si>
  <si>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</si>
  <si>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</si>
  <si>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</si>
  <si>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</si>
  <si>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</si>
  <si>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</si>
  <si>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</si>
  <si>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</si>
  <si>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</si>
  <si>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</si>
  <si>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</si>
  <si>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</si>
  <si>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</si>
  <si>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</si>
  <si>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</si>
  <si>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</si>
  <si>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</si>
  <si>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</si>
  <si>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</si>
  <si>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</si>
  <si>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</si>
  <si>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</si>
  <si>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</si>
  <si>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</si>
  <si>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</si>
  <si>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</si>
  <si>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</si>
  <si>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</si>
  <si>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</si>
  <si>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</si>
  <si>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</si>
  <si>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</si>
  <si>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</si>
  <si>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</si>
  <si>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</si>
  <si>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</si>
  <si>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</si>
  <si>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</si>
  <si>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</si>
  <si>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</si>
  <si>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</si>
  <si>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</si>
  <si>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</si>
  <si>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</si>
  <si>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</si>
  <si>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</si>
  <si>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</si>
  <si>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</si>
  <si>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</si>
  <si>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</si>
  <si>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</si>
  <si>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</si>
  <si>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</si>
  <si>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</si>
  <si>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</si>
  <si>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</si>
  <si>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</si>
  <si>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</si>
  <si>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</si>
  <si>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</si>
  <si>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</si>
  <si>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</si>
  <si>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</si>
  <si>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</si>
  <si>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</si>
  <si>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</si>
  <si>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</si>
  <si>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</si>
  <si>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</si>
  <si>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</si>
  <si>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</si>
  <si>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</si>
  <si>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</si>
  <si>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</si>
  <si>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</si>
  <si>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</si>
  <si>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</si>
  <si>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</si>
  <si>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</si>
  <si>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</si>
  <si>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</si>
  <si>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</si>
  <si>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</si>
  <si>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</si>
  <si>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</si>
  <si>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</si>
  <si>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</si>
  <si>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</si>
  <si>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</si>
  <si>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</si>
  <si>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</si>
  <si>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</si>
  <si>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</si>
  <si>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</si>
  <si>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</si>
  <si>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</si>
  <si>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</si>
  <si>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</si>
  <si>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</si>
  <si>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</si>
  <si>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</si>
  <si>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</si>
  <si>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</si>
  <si>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</si>
  <si>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</si>
  <si>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</si>
  <si>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</si>
  <si>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</si>
  <si>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</si>
  <si>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</si>
  <si>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</si>
  <si>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</si>
  <si>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</si>
  <si>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</si>
  <si>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</si>
  <si>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</si>
  <si>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</si>
  <si>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</si>
  <si>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</si>
  <si>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</si>
  <si>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</si>
  <si>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</si>
  <si>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</si>
  <si>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</si>
  <si>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</si>
  <si>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</si>
  <si>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</si>
  <si>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</si>
  <si>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</si>
  <si>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</si>
  <si>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</si>
  <si>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</si>
  <si>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</si>
  <si>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</si>
  <si>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</si>
  <si>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</si>
  <si>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</si>
  <si>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</si>
  <si>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</si>
  <si>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</si>
  <si>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</si>
  <si>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</si>
  <si>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</si>
  <si>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</si>
  <si>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</si>
  <si>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</si>
  <si>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</si>
  <si>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</si>
  <si>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</si>
  <si>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</si>
  <si>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</si>
  <si>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</si>
  <si>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</si>
  <si>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</si>
  <si>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</si>
  <si>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</si>
  <si>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</si>
  <si>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</si>
  <si>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</si>
  <si>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</si>
  <si>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</si>
  <si>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</si>
  <si>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</si>
  <si>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</si>
  <si>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</si>
  <si>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</si>
  <si>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</si>
  <si>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</si>
  <si>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</si>
  <si>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</si>
  <si>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</si>
  <si>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</si>
  <si>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</si>
  <si>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</si>
  <si>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</si>
  <si>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</si>
  <si>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</si>
  <si>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</si>
  <si>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</si>
  <si>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</si>
  <si>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</si>
  <si>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</si>
  <si>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</si>
  <si>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</si>
  <si>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</si>
  <si>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</si>
  <si>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</si>
  <si>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</si>
  <si>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</si>
  <si>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</si>
  <si>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</si>
  <si>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</si>
  <si>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</si>
  <si>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</si>
  <si>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</si>
  <si>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</si>
  <si>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</si>
  <si>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</si>
  <si>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</si>
  <si>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</si>
  <si>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</si>
  <si>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</si>
  <si>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</si>
  <si>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</si>
  <si>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</si>
  <si>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</si>
  <si>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</si>
  <si>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</si>
  <si>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</si>
  <si>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</si>
  <si>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</si>
  <si>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</si>
  <si>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</si>
  <si>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</si>
  <si>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</si>
  <si>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</si>
  <si>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</si>
  <si>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</si>
  <si>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</si>
  <si>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</si>
  <si>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</si>
  <si>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</si>
  <si>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</si>
  <si>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</si>
  <si>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</si>
  <si>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</si>
  <si>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</si>
  <si>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</si>
  <si>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</si>
  <si>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</si>
  <si>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</si>
  <si>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</si>
  <si>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</si>
  <si>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</si>
  <si>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</si>
  <si>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</si>
  <si>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</si>
  <si>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</si>
  <si>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</si>
  <si>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</si>
  <si>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</si>
  <si>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</si>
  <si>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</si>
  <si>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</si>
  <si>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</si>
  <si>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</si>
  <si>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</si>
  <si>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</si>
  <si>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</si>
  <si>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</si>
  <si>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</si>
  <si>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</si>
  <si>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</si>
  <si>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</si>
  <si>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</si>
  <si>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</si>
  <si>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</si>
  <si>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</si>
  <si>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</si>
  <si>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</si>
  <si>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</si>
  <si>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</si>
  <si>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</si>
  <si>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</si>
  <si>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</si>
  <si>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</si>
  <si>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</si>
  <si>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</si>
  <si>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</si>
  <si>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</si>
  <si>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</si>
  <si>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</si>
  <si>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</si>
  <si>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</si>
  <si>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</si>
  <si>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</si>
  <si>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</si>
  <si>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</si>
  <si>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</si>
  <si>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</si>
  <si>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</si>
  <si>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</si>
  <si>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</si>
  <si>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</si>
  <si>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</si>
  <si>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</si>
  <si>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</si>
  <si>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</si>
  <si>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</si>
  <si>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</si>
  <si>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</si>
  <si>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</si>
  <si>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</si>
  <si>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</si>
  <si>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</si>
  <si>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</si>
  <si>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</si>
  <si>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</si>
  <si>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</si>
  <si>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</si>
  <si>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</si>
  <si>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</si>
  <si>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</si>
  <si>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</si>
  <si>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</si>
  <si>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</si>
  <si>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</si>
  <si>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</si>
  <si>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</si>
  <si>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</si>
  <si>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</si>
  <si>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</si>
  <si>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</si>
  <si>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</si>
  <si>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</si>
  <si>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</si>
  <si>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</si>
  <si>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</si>
  <si>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</si>
  <si>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</si>
  <si>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</si>
  <si>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</si>
  <si>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</si>
  <si>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</si>
  <si>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</si>
  <si>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</si>
  <si>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</si>
  <si>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</si>
  <si>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</si>
  <si>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</si>
  <si>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</si>
  <si>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</si>
  <si>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</si>
  <si>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</si>
  <si>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</si>
  <si>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</si>
  <si>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</si>
  <si>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</si>
  <si>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</si>
  <si>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</si>
  <si>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</si>
  <si>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</si>
  <si>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</si>
  <si>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</si>
  <si>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</si>
  <si>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</si>
  <si>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</si>
  <si>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</si>
  <si>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</si>
  <si>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</si>
  <si>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</si>
  <si>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</si>
  <si>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</si>
  <si>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</si>
  <si>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</si>
  <si>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</si>
  <si>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</si>
  <si>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</si>
  <si>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</si>
  <si>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</si>
  <si>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</si>
  <si>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</si>
  <si>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</si>
  <si>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</si>
  <si>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</si>
  <si>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</si>
  <si>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</si>
  <si>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</si>
  <si>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</si>
  <si>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</si>
  <si>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</si>
  <si>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</si>
  <si>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</si>
  <si>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</si>
  <si>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</si>
  <si>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</si>
  <si>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</si>
  <si>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</si>
  <si>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</si>
  <si>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</si>
  <si>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</si>
  <si>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</si>
  <si>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</si>
  <si>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</si>
  <si>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</si>
  <si>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</si>
  <si>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</si>
  <si>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</si>
  <si>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</si>
  <si>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</si>
  <si>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</si>
  <si>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</si>
  <si>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</si>
  <si>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</si>
  <si>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</si>
  <si>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</si>
  <si>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</si>
  <si>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</si>
  <si>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</si>
  <si>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</si>
  <si>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</si>
  <si>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</si>
  <si>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</si>
  <si>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</si>
  <si>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</si>
  <si>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</si>
  <si>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</si>
  <si>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</si>
  <si>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</si>
  <si>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</si>
  <si>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</si>
  <si>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</si>
  <si>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</si>
  <si>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</si>
  <si>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</si>
  <si>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</si>
  <si>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</si>
  <si>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</si>
  <si>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</si>
  <si>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</si>
  <si>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</si>
  <si>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</si>
  <si>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</si>
  <si>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</si>
  <si>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</si>
  <si>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</si>
  <si>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</si>
  <si>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</si>
  <si>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</si>
  <si>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</si>
  <si>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</si>
  <si>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</si>
  <si>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</si>
  <si>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</si>
  <si>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</si>
  <si>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</si>
  <si>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</si>
  <si>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</si>
  <si>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</si>
  <si>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</si>
  <si>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</si>
  <si>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</si>
  <si>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</si>
  <si>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</si>
  <si>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</si>
  <si>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</si>
  <si>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</si>
  <si>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</si>
  <si>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</si>
  <si>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</si>
  <si>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</si>
  <si>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</si>
  <si>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</si>
  <si>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</si>
  <si>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</si>
  <si>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</si>
  <si>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</si>
  <si>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</si>
  <si>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</si>
  <si>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</si>
  <si>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</si>
  <si>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</si>
  <si>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</si>
  <si>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</si>
  <si>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</si>
  <si>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</si>
  <si>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</si>
  <si>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</si>
  <si>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</si>
  <si>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</si>
  <si>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</si>
  <si>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</si>
  <si>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</si>
  <si>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</si>
  <si>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</si>
  <si>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</si>
  <si>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</si>
  <si>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</si>
  <si>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</si>
  <si>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</si>
  <si>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</si>
  <si>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</si>
  <si>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</si>
  <si>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</si>
  <si>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</si>
  <si>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</si>
  <si>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</si>
  <si>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</si>
  <si>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</si>
  <si>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</si>
  <si>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</si>
  <si>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</si>
  <si>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</si>
  <si>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</si>
  <si>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</si>
  <si>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</si>
  <si>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</si>
  <si>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</si>
  <si>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</si>
  <si>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</si>
  <si>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</si>
  <si>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</si>
  <si>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</si>
  <si>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</si>
  <si>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</si>
  <si>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</si>
  <si>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</si>
  <si>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</si>
  <si>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</si>
  <si>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</si>
  <si>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</si>
  <si>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</si>
  <si>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</si>
  <si>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</si>
  <si>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</si>
  <si>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</si>
  <si>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</si>
  <si>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</si>
  <si>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</si>
  <si>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</si>
  <si>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</si>
  <si>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</si>
  <si>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</si>
  <si>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</si>
  <si>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</si>
  <si>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</si>
  <si>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</si>
  <si>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</si>
  <si>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</si>
  <si>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</si>
  <si>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</si>
  <si>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</si>
  <si>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</si>
  <si>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</si>
  <si>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</si>
  <si>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</si>
  <si>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</si>
  <si>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</si>
  <si>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</si>
  <si>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</si>
  <si>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</si>
  <si>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</si>
  <si>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</si>
  <si>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</si>
  <si>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</si>
  <si>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</si>
  <si>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</si>
  <si>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</si>
  <si>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</si>
  <si>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</si>
  <si>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</si>
  <si>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</si>
  <si>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</si>
  <si>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</si>
  <si>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</si>
  <si>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</si>
  <si>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</si>
  <si>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</si>
  <si>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</si>
  <si>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</si>
  <si>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</si>
  <si>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</si>
  <si>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</si>
  <si>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</si>
  <si>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</si>
  <si>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</si>
  <si>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</si>
  <si>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</si>
  <si>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</si>
  <si>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</si>
  <si>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</si>
  <si>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</si>
  <si>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</si>
  <si>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</si>
  <si>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</si>
  <si>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</si>
  <si>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</si>
  <si>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</si>
  <si>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</si>
  <si>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</si>
  <si>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</si>
  <si>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</si>
  <si>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</si>
  <si>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</si>
  <si>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</si>
  <si>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</si>
  <si>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</si>
  <si>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</si>
  <si>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</si>
  <si>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</si>
  <si>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</si>
  <si>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</si>
  <si>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</si>
  <si>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</si>
  <si>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</si>
  <si>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</si>
  <si>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</si>
  <si>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</si>
  <si>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</si>
  <si>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</si>
  <si>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</si>
  <si>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</si>
  <si>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</si>
  <si>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</si>
  <si>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</si>
  <si>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</si>
  <si>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</si>
  <si>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</si>
  <si>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</si>
  <si>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</si>
  <si>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</si>
  <si>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</si>
  <si>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</si>
  <si>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</si>
  <si>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</si>
  <si>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</si>
  <si>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</si>
  <si>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</si>
  <si>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</si>
  <si>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</si>
  <si>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</si>
  <si>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</si>
  <si>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</si>
  <si>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</si>
  <si>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</si>
  <si>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</si>
  <si>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</si>
  <si>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</si>
  <si>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</si>
  <si>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</si>
  <si>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</si>
  <si>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</si>
  <si>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</si>
  <si>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</si>
  <si>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</si>
  <si>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</si>
  <si>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</si>
  <si>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</si>
  <si>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</si>
  <si>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</si>
  <si>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</si>
  <si>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</si>
  <si>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</si>
  <si>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</si>
  <si>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</si>
  <si>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</si>
  <si>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</si>
  <si>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</si>
  <si>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</si>
  <si>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</si>
  <si>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</si>
  <si>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</si>
  <si>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</si>
  <si>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</si>
  <si>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</si>
  <si>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</si>
  <si>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</si>
  <si>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</si>
  <si>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</si>
  <si>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</si>
  <si>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</si>
  <si>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</si>
  <si>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</si>
  <si>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</si>
  <si>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</si>
  <si>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</si>
  <si>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</si>
  <si>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</si>
  <si>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</si>
  <si>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</si>
  <si>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</si>
  <si>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</si>
  <si>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</si>
  <si>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</si>
  <si>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</si>
  <si>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</si>
  <si>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</si>
  <si>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</si>
  <si>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</si>
  <si>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</si>
  <si>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</si>
  <si>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</si>
  <si>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</si>
  <si>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</si>
  <si>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</si>
  <si>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</si>
  <si>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</si>
  <si>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</si>
  <si>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</si>
  <si>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</si>
  <si>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</si>
  <si>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</si>
  <si>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</si>
  <si>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</si>
  <si>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</si>
  <si>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</si>
  <si>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</si>
  <si>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</si>
  <si>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</si>
  <si>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</si>
  <si>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</si>
  <si>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</si>
  <si>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</si>
  <si>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</si>
  <si>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</si>
  <si>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</si>
  <si>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</si>
  <si>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</si>
  <si>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</si>
  <si>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</si>
  <si>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</si>
  <si>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</si>
  <si>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</si>
  <si>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</si>
  <si>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</si>
  <si>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</si>
  <si>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</si>
  <si>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</si>
  <si>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</si>
  <si>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</si>
  <si>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</si>
  <si>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</si>
  <si>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</si>
  <si>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</si>
  <si>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</si>
  <si>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</si>
  <si>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</si>
  <si>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</si>
  <si>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</si>
  <si>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</si>
  <si>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</si>
  <si>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</si>
  <si>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</si>
  <si>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</si>
  <si>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</si>
  <si>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</si>
  <si>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</si>
  <si>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</si>
  <si>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</si>
  <si>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</si>
  <si>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</si>
  <si>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</si>
  <si>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</si>
  <si>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</si>
  <si>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</si>
  <si>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</si>
  <si>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</si>
  <si>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</si>
  <si>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</si>
  <si>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</si>
  <si>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</si>
  <si>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</si>
  <si>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</si>
  <si>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</si>
  <si>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</si>
  <si>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</si>
  <si>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</si>
  <si>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</si>
  <si>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</si>
  <si>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</si>
  <si>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</si>
  <si>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</si>
  <si>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</si>
  <si>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</si>
  <si>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</si>
  <si>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</si>
  <si>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</si>
  <si>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</si>
  <si>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</si>
  <si>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</si>
  <si>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</si>
  <si>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</si>
  <si>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</si>
  <si>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</si>
  <si>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</si>
  <si>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</si>
  <si>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</si>
  <si>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</si>
  <si>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</si>
  <si>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</si>
  <si>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</si>
  <si>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</si>
  <si>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</si>
  <si>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</si>
  <si>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</si>
  <si>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</si>
  <si>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</si>
  <si>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</si>
  <si>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</si>
  <si>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</si>
  <si>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</si>
  <si>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</si>
  <si>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</si>
  <si>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</si>
  <si>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</si>
  <si>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</si>
  <si>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</si>
  <si>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</si>
  <si>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</si>
  <si>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</si>
  <si>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</si>
  <si>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</si>
  <si>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</si>
  <si>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</si>
  <si>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</si>
  <si>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</si>
  <si>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</si>
  <si>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</si>
  <si>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</si>
  <si>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</si>
  <si>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</si>
  <si>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</si>
  <si>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</si>
  <si>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</si>
  <si>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</si>
  <si>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</si>
  <si>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</si>
  <si>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</si>
  <si>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</si>
  <si>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</si>
  <si>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</si>
  <si>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</si>
  <si>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</si>
  <si>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</si>
  <si>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</si>
  <si>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</si>
  <si>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</si>
  <si>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</si>
  <si>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</si>
  <si>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</si>
  <si>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</si>
  <si>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</si>
  <si>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</si>
  <si>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</si>
  <si>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</si>
  <si>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</si>
  <si>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</si>
  <si>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</si>
  <si>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</si>
  <si>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</si>
  <si>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</si>
  <si>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</si>
  <si>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</si>
  <si>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</si>
  <si>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</si>
  <si>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</si>
  <si>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</si>
  <si>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</si>
  <si>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</si>
  <si>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</si>
  <si>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</si>
  <si>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</si>
  <si>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</si>
  <si>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</si>
  <si>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</si>
  <si>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</si>
  <si>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</si>
  <si>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</si>
  <si>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</si>
  <si>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</si>
  <si>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</si>
  <si>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</si>
  <si>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</si>
  <si>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</si>
  <si>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</si>
  <si>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</si>
  <si>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</si>
  <si>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</si>
  <si>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</si>
  <si>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</si>
  <si>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</si>
  <si>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</si>
  <si>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</si>
  <si>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</si>
  <si>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</si>
  <si>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</si>
  <si>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</si>
  <si>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</si>
  <si>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</si>
  <si>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</si>
  <si>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</si>
  <si>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</si>
  <si>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</si>
  <si>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</si>
  <si>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</si>
  <si>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</si>
  <si>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</si>
  <si>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</si>
  <si>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</si>
  <si>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</si>
  <si>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</si>
  <si>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</si>
  <si>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</si>
  <si>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</si>
  <si>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</si>
  <si>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</si>
  <si>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</si>
  <si>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</si>
  <si>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</si>
  <si>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</si>
  <si>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</si>
  <si>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</si>
  <si>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</si>
  <si>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</si>
  <si>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</si>
  <si>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</si>
  <si>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</si>
  <si>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</si>
  <si>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</si>
  <si>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</si>
  <si>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</si>
  <si>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</si>
  <si>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</si>
  <si>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</si>
  <si>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</si>
  <si>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</si>
  <si>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</si>
  <si>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</si>
  <si>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</si>
  <si>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</si>
  <si>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</si>
  <si>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</si>
  <si>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</si>
  <si>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</si>
  <si>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</si>
  <si>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</si>
  <si>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</si>
  <si>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</si>
  <si>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</si>
  <si>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</si>
  <si>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</si>
  <si>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</si>
  <si>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</si>
  <si>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</si>
  <si>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</si>
  <si>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</si>
  <si>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</si>
  <si>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</si>
  <si>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</si>
  <si>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</si>
  <si>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</si>
  <si>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</si>
  <si>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</si>
  <si>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</si>
  <si>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</si>
  <si>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</si>
  <si>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</si>
  <si>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</si>
  <si>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</si>
  <si>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</si>
  <si>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</si>
  <si>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</si>
  <si>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</si>
  <si>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</si>
  <si>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</si>
  <si>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</si>
  <si>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</si>
  <si>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</si>
  <si>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</si>
  <si>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</si>
  <si>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</si>
  <si>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</si>
  <si>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</si>
  <si>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</si>
  <si>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</si>
  <si>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</si>
  <si>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</si>
  <si>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</si>
  <si>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</si>
  <si>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</si>
  <si>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</si>
  <si>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</si>
  <si>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</si>
  <si>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</si>
  <si>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</si>
  <si>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</si>
  <si>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</si>
  <si>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</si>
  <si>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</si>
  <si>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</si>
  <si>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</si>
  <si>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</si>
  <si>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</si>
  <si>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</si>
  <si>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</si>
  <si>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</si>
  <si>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</si>
  <si>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</si>
  <si>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</si>
  <si>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</si>
  <si>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</si>
  <si>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</si>
  <si>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</si>
  <si>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</si>
  <si>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</si>
  <si>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</si>
  <si>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</si>
  <si>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</si>
  <si>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</si>
  <si>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</si>
  <si>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</si>
  <si>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</si>
  <si>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</si>
  <si>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</si>
  <si>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</si>
  <si>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</si>
  <si>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</si>
  <si>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</si>
  <si>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</si>
  <si>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</si>
  <si>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</si>
  <si>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</si>
  <si>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</si>
  <si>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</si>
  <si>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</si>
  <si>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</si>
  <si>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</si>
  <si>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</si>
  <si>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</si>
  <si>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</si>
  <si>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</si>
  <si>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</si>
  <si>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</si>
  <si>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</si>
  <si>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</si>
  <si>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</si>
  <si>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</si>
  <si>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</si>
  <si>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</si>
  <si>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</si>
  <si>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</si>
  <si>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</si>
  <si>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</si>
  <si>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</si>
  <si>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</si>
  <si>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</si>
  <si>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</si>
  <si>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</si>
  <si>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</si>
  <si>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</si>
  <si>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</si>
  <si>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</si>
  <si>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</si>
  <si>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</si>
  <si>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</si>
  <si>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</si>
  <si>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</si>
  <si>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</si>
  <si>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</si>
  <si>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</si>
  <si>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</si>
  <si>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</si>
  <si>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</si>
  <si>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</si>
  <si>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</si>
  <si>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</si>
  <si>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</si>
  <si>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</si>
  <si>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</si>
  <si>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</si>
  <si>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</si>
  <si>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</si>
  <si>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</si>
  <si>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</si>
  <si>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</si>
  <si>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</si>
  <si>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</si>
  <si>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</si>
  <si>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</si>
  <si>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</si>
  <si>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</si>
  <si>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</si>
  <si>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</si>
  <si>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</si>
  <si>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</si>
  <si>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</si>
  <si>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</si>
  <si>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</si>
  <si>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</si>
  <si>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</si>
  <si>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</si>
  <si>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</si>
  <si>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</si>
  <si>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</si>
  <si>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</si>
  <si>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</si>
  <si>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</si>
  <si>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</si>
  <si>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</si>
  <si>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</si>
  <si>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</si>
  <si>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</si>
  <si>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</si>
  <si>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</si>
  <si>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</si>
  <si>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</si>
  <si>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</si>
  <si>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</si>
  <si>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</si>
  <si>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</si>
  <si>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</si>
  <si>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</si>
  <si>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</si>
  <si>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</si>
  <si>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</si>
  <si>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</si>
  <si>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</si>
  <si>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</si>
  <si>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</si>
  <si>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</si>
  <si>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</si>
  <si>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</si>
  <si>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</si>
  <si>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</si>
  <si>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</si>
  <si>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</si>
  <si>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</si>
  <si>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</si>
  <si>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</si>
  <si>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</si>
  <si>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</si>
  <si>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</si>
  <si>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</si>
  <si>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</si>
  <si>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</si>
  <si>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</si>
  <si>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</si>
  <si>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</si>
  <si>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</si>
  <si>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</si>
  <si>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</si>
  <si>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</si>
  <si>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</si>
  <si>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</si>
  <si>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</si>
  <si>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</si>
  <si>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</si>
  <si>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</si>
  <si>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</si>
  <si>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</si>
  <si>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</si>
  <si>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</si>
  <si>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</si>
  <si>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</si>
  <si>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</si>
  <si>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</si>
  <si>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</si>
  <si>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</si>
  <si>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</si>
  <si>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</si>
  <si>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</si>
  <si>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</si>
  <si>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</si>
  <si>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</si>
  <si>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</si>
  <si>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</si>
  <si>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</si>
  <si>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</si>
  <si>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</si>
  <si>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</si>
  <si>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</si>
  <si>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</si>
  <si>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</si>
  <si>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</si>
  <si>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</si>
  <si>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</si>
  <si>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</si>
  <si>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</si>
  <si>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</si>
  <si>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</si>
  <si>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</si>
  <si>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</si>
  <si>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</si>
  <si>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</si>
  <si>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</si>
  <si>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</si>
  <si>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</si>
  <si>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</si>
  <si>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</si>
  <si>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</si>
  <si>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</si>
  <si>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</si>
  <si>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</si>
  <si>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</si>
  <si>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</si>
  <si>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</si>
  <si>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</si>
  <si>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</si>
  <si>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</si>
  <si>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</si>
  <si>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</si>
  <si>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</si>
  <si>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</si>
  <si>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</si>
  <si>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</si>
  <si>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</si>
  <si>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</si>
  <si>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</si>
  <si>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</si>
  <si>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</si>
  <si>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</si>
  <si>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</si>
  <si>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</si>
  <si>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</si>
  <si>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</si>
  <si>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</si>
  <si>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</si>
  <si>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</si>
  <si>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</si>
  <si>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</si>
  <si>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</si>
  <si>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</si>
  <si>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</si>
  <si>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</si>
  <si>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</si>
  <si>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</si>
  <si>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</si>
  <si>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</si>
  <si>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</si>
  <si>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</si>
  <si>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</si>
  <si>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</si>
  <si>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</si>
  <si>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</si>
  <si>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</si>
  <si>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</si>
  <si>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</si>
  <si>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</si>
  <si>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</si>
  <si>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</si>
  <si>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</si>
  <si>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</si>
  <si>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</si>
  <si>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</si>
  <si>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</si>
  <si>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</si>
  <si>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</si>
  <si>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</si>
  <si>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</si>
  <si>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</si>
  <si>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</si>
  <si>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</si>
  <si>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</si>
  <si>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</si>
  <si>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</si>
  <si>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</si>
  <si>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</si>
  <si>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</si>
  <si>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</si>
  <si>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</si>
  <si>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</si>
  <si>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</si>
  <si>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</si>
  <si>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</si>
  <si>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</si>
  <si>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</si>
  <si>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</si>
  <si>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</si>
  <si>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</si>
  <si>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</si>
  <si>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</si>
  <si>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</si>
  <si>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</si>
  <si>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</si>
  <si>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</si>
  <si>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</si>
  <si>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</si>
  <si>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</si>
  <si>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</si>
  <si>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</si>
  <si>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</si>
  <si>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</si>
  <si>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</si>
  <si>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</si>
  <si>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</si>
  <si>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</si>
  <si>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</si>
  <si>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</si>
  <si>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</si>
  <si>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</si>
  <si>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</si>
  <si>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</si>
  <si>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</si>
  <si>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</si>
  <si>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</si>
  <si>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</si>
  <si>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</si>
  <si>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</si>
  <si>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</si>
  <si>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</si>
  <si>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</si>
  <si>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</si>
  <si>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</si>
  <si>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</si>
  <si>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</si>
  <si>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</si>
  <si>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</si>
  <si>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</si>
  <si>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</si>
  <si>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</si>
  <si>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</si>
  <si>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</si>
  <si>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</si>
  <si>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</si>
  <si>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</si>
  <si>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</si>
  <si>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</si>
  <si>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</si>
  <si>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</si>
  <si>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</si>
  <si>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</si>
  <si>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</si>
  <si>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</si>
  <si>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</si>
  <si>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</si>
  <si>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</si>
  <si>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</si>
  <si>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</si>
  <si>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</si>
  <si>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</si>
  <si>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</si>
  <si>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</si>
  <si>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</si>
  <si>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</si>
  <si>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</si>
  <si>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</si>
  <si>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</si>
  <si>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</si>
  <si>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</si>
  <si>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</si>
  <si>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</si>
  <si>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</si>
  <si>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</si>
  <si>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</si>
  <si>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</si>
  <si>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</si>
  <si>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</si>
  <si>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</si>
  <si>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</si>
  <si>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</si>
  <si>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</si>
  <si>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</si>
  <si>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</si>
  <si>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</si>
  <si>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</si>
  <si>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</si>
  <si>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</si>
  <si>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</si>
  <si>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</si>
  <si>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</si>
  <si>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</si>
  <si>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</si>
  <si>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</si>
  <si>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</si>
  <si>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</si>
  <si>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</si>
  <si>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</si>
  <si>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</si>
  <si>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</si>
  <si>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</si>
  <si>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</si>
  <si>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</si>
  <si>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</si>
  <si>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</si>
  <si>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</si>
  <si>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</si>
  <si>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</si>
  <si>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</si>
  <si>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</si>
  <si>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</si>
  <si>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</si>
  <si>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</si>
  <si>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</si>
  <si>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</si>
  <si>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</si>
  <si>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</si>
  <si>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</si>
  <si>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</si>
  <si>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</si>
  <si>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</si>
  <si>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</si>
  <si>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</si>
  <si>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</si>
  <si>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</si>
  <si>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</si>
  <si>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</si>
  <si>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</si>
  <si>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</si>
  <si>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</si>
  <si>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</si>
  <si>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</si>
  <si>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</si>
  <si>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</si>
  <si>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</si>
  <si>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</si>
  <si>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</si>
  <si>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</si>
  <si>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</si>
  <si>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</si>
  <si>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</si>
  <si>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</si>
  <si>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</si>
  <si>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</si>
  <si>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</si>
  <si>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</si>
  <si>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</si>
  <si>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</si>
  <si>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</si>
  <si>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</si>
  <si>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</si>
  <si>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</si>
  <si>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</si>
  <si>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</si>
  <si>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</si>
  <si>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</si>
  <si>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</si>
  <si>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</si>
  <si>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</si>
  <si>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</si>
  <si>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</si>
  <si>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</si>
  <si>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</si>
  <si>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</si>
  <si>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</si>
  <si>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</si>
  <si>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</si>
  <si>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</si>
  <si>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</si>
  <si>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</si>
  <si>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</si>
  <si>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</si>
  <si>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</si>
  <si>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</si>
  <si>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</si>
  <si>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</si>
  <si>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</si>
  <si>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</si>
  <si>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</si>
  <si>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</si>
  <si>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</si>
  <si>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</si>
  <si>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</si>
  <si>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</si>
  <si>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</si>
  <si>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</si>
  <si>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</si>
  <si>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</si>
  <si>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</si>
  <si>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</si>
  <si>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</si>
  <si>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</si>
  <si>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</si>
  <si>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</si>
  <si>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</si>
  <si>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</si>
  <si>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</si>
  <si>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</si>
  <si>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</si>
  <si>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</si>
  <si>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</si>
  <si>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</si>
  <si>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</si>
  <si>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</si>
  <si>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</si>
  <si>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</si>
  <si>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</si>
  <si>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</si>
  <si>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</si>
  <si>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</si>
  <si>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</si>
  <si>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</si>
  <si>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</si>
  <si>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</si>
  <si>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</si>
  <si>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</si>
  <si>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</si>
  <si>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</si>
  <si>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</si>
  <si>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</si>
  <si>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</si>
  <si>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</si>
  <si>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</si>
  <si>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</si>
  <si>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</si>
  <si>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</si>
  <si>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</si>
  <si>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</si>
  <si>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</si>
  <si>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</si>
  <si>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</si>
  <si>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</si>
  <si>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</si>
  <si>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</si>
  <si>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</si>
  <si>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</si>
  <si>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</si>
  <si>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</si>
  <si>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</si>
  <si>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</si>
  <si>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</si>
  <si>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</si>
  <si>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</si>
  <si>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</si>
  <si>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</si>
  <si>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</si>
  <si>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</si>
  <si>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</si>
  <si>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</si>
  <si>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</si>
  <si>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</si>
  <si>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</si>
  <si>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</si>
  <si>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</si>
  <si>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</si>
  <si>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</si>
  <si>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</si>
  <si>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</si>
  <si>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</si>
  <si>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</si>
  <si>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</si>
  <si>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</si>
  <si>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</si>
  <si>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</si>
  <si>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</si>
  <si>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</si>
  <si>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</si>
  <si>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</si>
  <si>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</si>
  <si>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</si>
  <si>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</si>
  <si>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</si>
  <si>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</si>
  <si>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</si>
  <si>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</si>
  <si>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</si>
  <si>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</si>
  <si>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</si>
  <si>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</si>
  <si>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</si>
  <si>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</si>
  <si>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</si>
  <si>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</si>
  <si>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</si>
  <si>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</si>
  <si>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</si>
  <si>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</si>
  <si>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</si>
  <si>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</si>
  <si>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</si>
  <si>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</si>
  <si>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</si>
  <si>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</si>
  <si>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</si>
  <si>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</si>
  <si>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</si>
  <si>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</si>
  <si>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</si>
  <si>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</si>
  <si>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</si>
  <si>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</si>
  <si>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</si>
  <si>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</si>
  <si>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</si>
  <si>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</si>
  <si>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</si>
  <si>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</si>
  <si>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</si>
  <si>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</si>
  <si>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</si>
  <si>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</si>
  <si>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</si>
  <si>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</si>
  <si>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</si>
  <si>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</si>
  <si>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</si>
  <si>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</si>
  <si>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</si>
  <si>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</si>
  <si>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</si>
  <si>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</si>
  <si>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</si>
  <si>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</si>
  <si>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</si>
  <si>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</si>
  <si>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</si>
  <si>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</si>
  <si>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</si>
  <si>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</si>
  <si>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</si>
  <si>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</si>
  <si>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</si>
  <si>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</si>
  <si>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</si>
  <si>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</si>
  <si>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</si>
  <si>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</si>
  <si>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</si>
  <si>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</si>
  <si>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</si>
  <si>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</si>
  <si>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</si>
  <si>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</si>
  <si>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</si>
  <si>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</si>
  <si>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</si>
  <si>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</si>
  <si>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</si>
  <si>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</si>
  <si>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</si>
  <si>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</si>
  <si>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</si>
  <si>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</si>
  <si>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</si>
  <si>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</si>
  <si>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</si>
  <si>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</si>
  <si>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</si>
  <si>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</si>
  <si>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</si>
  <si>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</si>
  <si>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</si>
  <si>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</si>
  <si>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</si>
  <si>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</si>
  <si>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</si>
  <si>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</si>
  <si>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</si>
  <si>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</si>
  <si>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</si>
  <si>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</si>
  <si>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</si>
  <si>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</si>
  <si>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</si>
  <si>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</si>
  <si>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</si>
  <si>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</si>
  <si>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</si>
  <si>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</si>
  <si>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</si>
  <si>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</si>
  <si>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</si>
  <si>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</si>
  <si>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</si>
  <si>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</si>
  <si>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</si>
  <si>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</si>
  <si>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</si>
  <si>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</si>
  <si>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</si>
  <si>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</si>
  <si>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</si>
  <si>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</si>
  <si>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</si>
  <si>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</si>
  <si>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</si>
  <si>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</si>
  <si>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</si>
  <si>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</si>
  <si>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</si>
  <si>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</si>
  <si>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</si>
  <si>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</si>
  <si>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</si>
  <si>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</si>
  <si>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</si>
  <si>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</si>
  <si>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</si>
  <si>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</si>
  <si>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</si>
  <si>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</si>
  <si>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</si>
  <si>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</si>
  <si>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</si>
  <si>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</si>
  <si>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</si>
  <si>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</si>
  <si>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</si>
  <si>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</si>
  <si>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</si>
  <si>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</si>
  <si>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</si>
  <si>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</si>
  <si>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</si>
  <si>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</si>
  <si>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</si>
  <si>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</si>
  <si>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</si>
  <si>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</si>
  <si>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</si>
  <si>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</si>
  <si>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</si>
  <si>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</si>
  <si>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</si>
  <si>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</si>
  <si>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</si>
  <si>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</si>
  <si>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</si>
  <si>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</si>
  <si>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</si>
  <si>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</si>
  <si>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</si>
  <si>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</si>
  <si>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</si>
  <si>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</si>
  <si>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</si>
  <si>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</si>
  <si>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</si>
  <si>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</si>
  <si>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</si>
  <si>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</si>
  <si>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</si>
  <si>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</si>
  <si>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</si>
  <si>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</si>
  <si>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</si>
  <si>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</si>
  <si>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</si>
  <si>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</si>
  <si>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</si>
  <si>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</si>
  <si>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</si>
  <si>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</si>
  <si>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</si>
  <si>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</si>
  <si>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</si>
  <si>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</si>
  <si>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</si>
  <si>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</si>
  <si>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</si>
  <si>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</si>
  <si>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</si>
  <si>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</si>
  <si>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</si>
  <si>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</si>
  <si>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</si>
  <si>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</si>
  <si>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</si>
  <si>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</si>
  <si>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</si>
  <si>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</si>
  <si>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</si>
  <si>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</si>
  <si>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</si>
  <si>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</si>
  <si>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</si>
  <si>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</si>
  <si>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</si>
  <si>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</si>
  <si>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</si>
  <si>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</si>
  <si>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</si>
  <si>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</si>
  <si>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</si>
  <si>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</si>
  <si>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</si>
  <si>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</si>
  <si>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</si>
  <si>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</si>
  <si>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</si>
  <si>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</si>
  <si>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</si>
  <si>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</si>
  <si>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</si>
  <si>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</si>
  <si>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</si>
  <si>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</si>
  <si>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</si>
  <si>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</si>
  <si>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</si>
  <si>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</si>
  <si>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</si>
  <si>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</si>
  <si>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</si>
  <si>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</si>
  <si>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</si>
  <si>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</si>
  <si>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</si>
  <si>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</si>
  <si>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</si>
  <si>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</si>
  <si>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</si>
  <si>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</si>
  <si>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</si>
  <si>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</si>
  <si>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</si>
  <si>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</si>
  <si>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</si>
  <si>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</si>
  <si>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</si>
  <si>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</si>
  <si>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</si>
  <si>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</si>
  <si>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</si>
  <si>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</si>
  <si>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</si>
  <si>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</si>
  <si>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</si>
  <si>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</si>
  <si>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</si>
  <si>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</si>
  <si>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</si>
  <si>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</si>
  <si>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</si>
  <si>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</si>
  <si>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</si>
  <si>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</si>
  <si>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</si>
  <si>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</si>
  <si>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</si>
  <si>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</si>
  <si>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</si>
  <si>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</si>
  <si>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</si>
  <si>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</si>
  <si>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</si>
  <si>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</si>
  <si>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</si>
  <si>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</si>
  <si>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</si>
  <si>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</si>
  <si>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</si>
  <si>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</si>
  <si>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</si>
  <si>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</si>
  <si>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</si>
  <si>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</si>
  <si>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</si>
  <si>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</si>
  <si>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</si>
  <si>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</si>
  <si>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</si>
  <si>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</si>
  <si>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</si>
  <si>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</si>
  <si>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</si>
  <si>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</si>
  <si>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</si>
  <si>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</si>
  <si>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</si>
  <si>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</si>
  <si>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</si>
  <si>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</si>
  <si>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</si>
  <si>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</si>
  <si>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</si>
  <si>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</si>
  <si>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</si>
  <si>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</si>
  <si>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</si>
  <si>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</si>
  <si>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</si>
  <si>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</si>
  <si>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</si>
  <si>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</si>
  <si>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</si>
  <si>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</si>
  <si>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</si>
  <si>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</si>
  <si>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</si>
  <si>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</si>
  <si>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</si>
  <si>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</si>
  <si>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</si>
  <si>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</si>
  <si>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</si>
  <si>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</si>
  <si>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</si>
  <si>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</si>
  <si>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</si>
  <si>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</si>
  <si>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</si>
  <si>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</si>
  <si>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</si>
  <si>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</si>
  <si>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</si>
  <si>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</si>
  <si>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</si>
  <si>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</si>
  <si>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</si>
  <si>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</si>
  <si>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</si>
  <si>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</si>
  <si>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</si>
  <si>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</si>
  <si>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</si>
  <si>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</si>
  <si>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</si>
  <si>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</si>
  <si>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</si>
  <si>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</si>
  <si>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</si>
  <si>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</si>
  <si>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</si>
  <si>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</si>
  <si>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</si>
  <si>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</si>
  <si>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</si>
  <si>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</si>
  <si>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</si>
  <si>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</si>
  <si>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</si>
  <si>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</si>
  <si>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</si>
  <si>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</si>
  <si>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</si>
  <si>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</si>
  <si>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</si>
  <si>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</si>
  <si>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</si>
  <si>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</si>
  <si>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</si>
  <si>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</si>
  <si>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</si>
  <si>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</si>
  <si>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</si>
  <si>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</si>
  <si>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</si>
  <si>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</si>
  <si>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</si>
  <si>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</si>
  <si>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</si>
  <si>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</si>
  <si>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</si>
  <si>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</si>
  <si>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</si>
  <si>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</si>
  <si>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</si>
  <si>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</si>
  <si>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</si>
  <si>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</si>
  <si>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</si>
  <si>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</si>
  <si>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</si>
  <si>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</si>
  <si>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</si>
  <si>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</si>
  <si>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</si>
  <si>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</si>
  <si>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</si>
  <si>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</si>
  <si>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</si>
  <si>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</si>
  <si>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</si>
  <si>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</si>
  <si>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</si>
  <si>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</si>
  <si>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</si>
  <si>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</si>
  <si>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</si>
  <si>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</si>
  <si>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</si>
  <si>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</si>
  <si>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</si>
  <si>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</si>
  <si>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</si>
  <si>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</si>
  <si>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</si>
  <si>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</si>
  <si>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</si>
  <si>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</si>
  <si>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</si>
  <si>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</si>
  <si>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</si>
  <si>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</si>
  <si>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</si>
  <si>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</si>
  <si>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</si>
  <si>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</si>
  <si>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</si>
  <si>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</si>
  <si>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</si>
  <si>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</si>
  <si>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</si>
  <si>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</si>
  <si>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</si>
  <si>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</si>
  <si>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</si>
  <si>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</si>
  <si>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</si>
  <si>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</si>
  <si>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</si>
  <si>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</si>
  <si>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</si>
  <si>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</si>
  <si>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</si>
  <si>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</si>
  <si>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</si>
  <si>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</si>
  <si>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</si>
  <si>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</si>
  <si>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</si>
  <si>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</si>
  <si>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</si>
  <si>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</si>
  <si>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</si>
  <si>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</si>
  <si>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</si>
  <si>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</si>
  <si>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</si>
  <si>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</si>
  <si>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</si>
  <si>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</si>
  <si>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</si>
  <si>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</si>
  <si>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</si>
  <si>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</si>
  <si>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</si>
  <si>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</si>
  <si>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</si>
  <si>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</si>
  <si>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</si>
  <si>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</si>
  <si>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</si>
  <si>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</si>
  <si>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</si>
  <si>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</si>
  <si>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</si>
  <si>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</si>
  <si>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</si>
  <si>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</si>
  <si>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</si>
  <si>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</si>
  <si>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</si>
  <si>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</si>
  <si>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</si>
  <si>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</si>
  <si>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</si>
  <si>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</si>
  <si>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</si>
  <si>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</si>
  <si>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</si>
  <si>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</si>
  <si>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</si>
  <si>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</si>
  <si>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</si>
  <si>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</si>
  <si>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</si>
  <si>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</si>
  <si>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</si>
  <si>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</si>
  <si>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</si>
  <si>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</si>
  <si>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</si>
  <si>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</si>
  <si>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</si>
  <si>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</si>
  <si>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</si>
  <si>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</si>
  <si>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</si>
  <si>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</si>
  <si>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</si>
  <si>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</si>
  <si>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</si>
  <si>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</si>
  <si>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</si>
  <si>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</si>
  <si>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</si>
  <si>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</si>
  <si>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</si>
  <si>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</si>
  <si>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</si>
  <si>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</si>
  <si>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</si>
  <si>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</si>
  <si>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</si>
  <si>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</si>
  <si>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</si>
  <si>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</si>
  <si>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</si>
  <si>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</si>
  <si>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</si>
  <si>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</si>
  <si>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</si>
  <si>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</si>
  <si>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</si>
  <si>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</si>
  <si>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</si>
  <si>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</si>
  <si>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</si>
  <si>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</si>
  <si>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</si>
  <si>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</si>
  <si>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</si>
  <si>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</si>
  <si>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</si>
  <si>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</si>
  <si>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</si>
  <si>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</si>
  <si>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</si>
  <si>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</si>
  <si>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</si>
  <si>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</si>
  <si>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</si>
  <si>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</si>
  <si>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</si>
  <si>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</si>
  <si>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</si>
  <si>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</si>
  <si>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</si>
  <si>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</si>
  <si>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</si>
  <si>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</si>
  <si>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</si>
  <si>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</si>
  <si>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</si>
  <si>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</si>
  <si>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</si>
  <si>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</si>
  <si>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</si>
  <si>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</si>
  <si>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</si>
  <si>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</si>
  <si>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</si>
  <si>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</si>
  <si>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</si>
  <si>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</si>
  <si>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</si>
  <si>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</si>
  <si>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</si>
  <si>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</si>
  <si>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</si>
  <si>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</si>
  <si>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</si>
  <si>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</si>
  <si>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</si>
  <si>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</si>
  <si>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</si>
  <si>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</si>
  <si>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</si>
  <si>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</si>
  <si>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</si>
  <si>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</si>
  <si>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</si>
  <si>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</si>
  <si>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</si>
  <si>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</si>
  <si>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</si>
  <si>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</si>
  <si>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</si>
  <si>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</si>
  <si>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</si>
  <si>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</si>
  <si>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</si>
  <si>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</si>
  <si>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</si>
  <si>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</si>
  <si>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</si>
  <si>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</si>
  <si>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</si>
  <si>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</si>
  <si>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</si>
  <si>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</si>
  <si>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</si>
  <si>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</si>
  <si>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</si>
  <si>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</si>
  <si>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</si>
  <si>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</si>
  <si>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</si>
  <si>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</si>
  <si>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</si>
  <si>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</si>
  <si>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</si>
  <si>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</si>
  <si>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</si>
  <si>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</si>
  <si>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</si>
  <si>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</si>
  <si>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</si>
  <si>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</si>
  <si>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</si>
  <si>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</si>
  <si>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</si>
  <si>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</si>
  <si>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</si>
  <si>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</si>
  <si>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</si>
  <si>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</si>
  <si>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</si>
  <si>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</si>
  <si>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</si>
  <si>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</si>
  <si>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</si>
  <si>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</si>
  <si>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</si>
  <si>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</si>
  <si>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</si>
  <si>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</si>
  <si>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</si>
  <si>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</si>
  <si>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</si>
  <si>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</si>
  <si>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</si>
  <si>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</si>
  <si>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</si>
  <si>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</si>
  <si>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</si>
  <si>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</si>
  <si>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</si>
  <si>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</si>
  <si>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</si>
  <si>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</si>
  <si>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</si>
  <si>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</si>
  <si>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</si>
  <si>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</si>
  <si>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</si>
  <si>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</si>
  <si>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</si>
  <si>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</si>
  <si>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</si>
  <si>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</si>
  <si>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</si>
  <si>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</si>
  <si>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</si>
  <si>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</si>
  <si>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</si>
  <si>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</si>
  <si>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</si>
  <si>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</si>
  <si>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</si>
  <si>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</si>
  <si>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</si>
  <si>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</si>
  <si>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</si>
  <si>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</si>
  <si>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</si>
  <si>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</si>
  <si>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</si>
  <si>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</si>
  <si>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</si>
  <si>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</si>
  <si>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</si>
  <si>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</si>
  <si>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</si>
  <si>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</si>
  <si>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</si>
  <si>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</si>
  <si>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</si>
  <si>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</si>
  <si>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</si>
  <si>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</si>
  <si>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</si>
  <si>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</si>
  <si>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</si>
  <si>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</si>
  <si>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</si>
  <si>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</si>
  <si>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</si>
  <si>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</si>
  <si>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</si>
  <si>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</si>
  <si>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</si>
  <si>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</si>
  <si>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</si>
  <si>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</si>
  <si>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</si>
  <si>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</si>
  <si>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</si>
  <si>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</si>
  <si>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</si>
  <si>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</si>
  <si>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</si>
  <si>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</si>
  <si>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</si>
  <si>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</si>
  <si>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</si>
  <si>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</si>
  <si>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</si>
  <si>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</si>
  <si>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</si>
  <si>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</si>
  <si>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</si>
  <si>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</si>
  <si>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</si>
  <si>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</si>
  <si>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</si>
  <si>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</si>
  <si>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</si>
  <si>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</si>
  <si>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</si>
  <si>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</si>
  <si>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</si>
  <si>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</si>
  <si>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</si>
  <si>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</si>
  <si>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</si>
  <si>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</si>
  <si>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</si>
  <si>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</si>
  <si>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</si>
  <si>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</si>
  <si>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</si>
  <si>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</si>
  <si>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</si>
  <si>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</si>
  <si>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</si>
  <si>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</si>
  <si>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</si>
  <si>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</si>
  <si>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</si>
  <si>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</si>
  <si>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</si>
  <si>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</si>
  <si>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</si>
  <si>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</si>
  <si>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</si>
  <si>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</si>
  <si>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</si>
  <si>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</si>
  <si>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</si>
  <si>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</si>
  <si>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</si>
  <si>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</si>
  <si>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</si>
  <si>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</si>
  <si>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</si>
  <si>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</si>
  <si>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</si>
  <si>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</si>
  <si>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</si>
  <si>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</si>
  <si>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</si>
  <si>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</si>
  <si>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</si>
  <si>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</si>
  <si>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</si>
  <si>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</si>
  <si>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</si>
  <si>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</si>
  <si>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</si>
  <si>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</si>
  <si>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</si>
  <si>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</si>
  <si>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</si>
  <si>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</si>
  <si>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</si>
  <si>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</si>
  <si>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</si>
  <si>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</si>
  <si>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</si>
  <si>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</si>
  <si>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</si>
  <si>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</si>
  <si>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</si>
  <si>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</si>
  <si>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</si>
  <si>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</si>
  <si>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</si>
  <si>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</si>
  <si>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</si>
  <si>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</si>
  <si>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</si>
  <si>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</si>
  <si>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</si>
  <si>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</si>
  <si>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</si>
  <si>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</si>
  <si>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</si>
  <si>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</si>
  <si>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</si>
  <si>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</si>
  <si>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</si>
  <si>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</si>
  <si>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</si>
  <si>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</si>
  <si>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</si>
  <si>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</si>
  <si>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</si>
  <si>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</si>
  <si>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</si>
  <si>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</si>
  <si>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</si>
  <si>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</si>
  <si>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</si>
  <si>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</si>
  <si>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</si>
  <si>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</si>
  <si>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</si>
  <si>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</si>
  <si>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</si>
  <si>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</si>
  <si>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</si>
  <si>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</si>
  <si>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</si>
  <si>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</si>
  <si>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</si>
  <si>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</si>
  <si>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</si>
  <si>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</si>
  <si>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</si>
  <si>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</si>
  <si>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</si>
  <si>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</si>
  <si>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</si>
  <si>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</si>
  <si>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</si>
  <si>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</si>
  <si>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</si>
  <si>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</si>
  <si>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</si>
  <si>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</si>
  <si>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</si>
  <si>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</si>
  <si>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</si>
  <si>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</si>
  <si>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</si>
  <si>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</si>
  <si>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</si>
  <si>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</si>
  <si>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</si>
  <si>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</si>
  <si>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</si>
  <si>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</si>
  <si>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</si>
  <si>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</si>
  <si>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</si>
  <si>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</si>
  <si>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</si>
  <si>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</si>
  <si>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</si>
  <si>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</si>
  <si>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</si>
  <si>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</si>
  <si>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</si>
  <si>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</si>
  <si>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</si>
  <si>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</si>
  <si>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</si>
  <si>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</si>
  <si>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</si>
  <si>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</si>
  <si>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</si>
  <si>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</si>
  <si>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</si>
  <si>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</si>
  <si>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</si>
  <si>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</si>
  <si>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</si>
  <si>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</si>
  <si>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</si>
  <si>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</si>
  <si>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</si>
  <si>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</si>
  <si>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</si>
  <si>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</si>
  <si>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</si>
  <si>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</si>
  <si>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</si>
  <si>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</si>
  <si>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</si>
  <si>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</si>
  <si>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</si>
  <si>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</si>
  <si>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</si>
  <si>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</si>
  <si>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</si>
  <si>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</si>
  <si>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</si>
  <si>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</si>
  <si>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</si>
  <si>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</si>
  <si>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</si>
  <si>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</si>
  <si>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</si>
  <si>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</si>
  <si>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</si>
  <si>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</si>
  <si>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</si>
  <si>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</si>
  <si>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</si>
  <si>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</si>
  <si>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</si>
  <si>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</si>
  <si>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</si>
  <si>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</si>
  <si>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</si>
  <si>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</si>
  <si>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</si>
  <si>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</si>
  <si>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</si>
  <si>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</si>
  <si>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</si>
  <si>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</si>
  <si>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</si>
  <si>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</si>
  <si>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</si>
  <si>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</si>
  <si>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</si>
  <si>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</si>
  <si>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</si>
  <si>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</si>
  <si>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</si>
  <si>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</si>
  <si>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</si>
  <si>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</si>
  <si>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</si>
  <si>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</si>
  <si>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</si>
  <si>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</si>
  <si>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</si>
  <si>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</si>
  <si>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</si>
  <si>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</si>
  <si>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</si>
  <si>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</si>
  <si>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</si>
  <si>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</si>
  <si>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</si>
  <si>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</si>
  <si>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</si>
  <si>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</si>
  <si>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</si>
  <si>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</si>
  <si>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</si>
  <si>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</si>
  <si>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</si>
  <si>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</si>
  <si>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</si>
  <si>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</si>
  <si>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</si>
  <si>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</si>
  <si>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</si>
  <si>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</si>
  <si>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</si>
  <si>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</si>
  <si>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</si>
  <si>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</si>
  <si>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</si>
  <si>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</si>
  <si>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</si>
  <si>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</si>
  <si>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</si>
  <si>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</si>
  <si>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</si>
  <si>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</si>
  <si>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</si>
  <si>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</si>
  <si>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</si>
  <si>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</si>
  <si>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</si>
  <si>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</si>
  <si>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</si>
  <si>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</si>
  <si>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</si>
  <si>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</si>
  <si>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</si>
  <si>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</si>
  <si>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</si>
  <si>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</si>
  <si>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</si>
  <si>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</si>
  <si>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</si>
  <si>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</si>
  <si>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</si>
  <si>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</si>
  <si>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</si>
  <si>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</si>
  <si>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</si>
  <si>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</si>
  <si>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</si>
  <si>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</si>
  <si>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</si>
  <si>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</si>
  <si>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</si>
  <si>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</si>
  <si>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</si>
  <si>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</si>
  <si>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</si>
  <si>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</si>
  <si>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</si>
  <si>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</si>
  <si>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</si>
  <si>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</si>
  <si>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</si>
  <si>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</si>
  <si>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</si>
  <si>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</si>
  <si>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</si>
  <si>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</si>
  <si>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</si>
  <si>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</si>
  <si>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</si>
  <si>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</si>
  <si>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</si>
  <si>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</si>
  <si>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</si>
  <si>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</si>
  <si>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</si>
  <si>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</si>
  <si>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</si>
  <si>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</si>
  <si>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</si>
  <si>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</si>
  <si>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</si>
  <si>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</si>
  <si>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</si>
  <si>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</si>
  <si>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</si>
  <si>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</si>
  <si>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</si>
  <si>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</si>
  <si>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</si>
  <si>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</si>
  <si>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</si>
  <si>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</si>
  <si>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</si>
  <si>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</si>
  <si>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</si>
  <si>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</si>
  <si>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</si>
  <si>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</si>
  <si>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</si>
  <si>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</si>
  <si>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</si>
  <si>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</si>
  <si>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</si>
  <si>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</si>
  <si>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</si>
  <si>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</si>
  <si>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</si>
  <si>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</si>
  <si>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</si>
  <si>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</si>
  <si>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</si>
  <si>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</si>
  <si>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</si>
  <si>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</si>
  <si>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</si>
  <si>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</si>
  <si>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</si>
  <si>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</si>
  <si>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</si>
  <si>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</si>
  <si>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</si>
  <si>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</si>
  <si>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</si>
  <si>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</si>
  <si>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</si>
  <si>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</si>
  <si>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</si>
  <si>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</si>
  <si>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</si>
  <si>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</si>
  <si>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</si>
  <si>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</si>
  <si>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</si>
  <si>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</si>
  <si>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</si>
  <si>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</si>
  <si>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</si>
  <si>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</si>
  <si>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</si>
  <si>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</si>
  <si>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</si>
  <si>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</si>
  <si>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</si>
  <si>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</si>
  <si>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</si>
  <si>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</si>
  <si>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</si>
  <si>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</si>
  <si>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</si>
  <si>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</si>
  <si>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</si>
  <si>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</si>
  <si>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</si>
  <si>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</si>
  <si>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</si>
  <si>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</si>
  <si>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</si>
  <si>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</si>
  <si>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</si>
  <si>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</si>
  <si>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</si>
  <si>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</si>
  <si>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</si>
  <si>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</si>
  <si>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</si>
  <si>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</si>
  <si>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</si>
  <si>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</si>
  <si>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</si>
  <si>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</si>
  <si>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</si>
  <si>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</si>
  <si>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</si>
  <si>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</si>
  <si>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</si>
  <si>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</si>
  <si>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</si>
  <si>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</si>
  <si>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</si>
  <si>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</si>
  <si>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</si>
  <si>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</si>
  <si>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</si>
  <si>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</si>
  <si>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</si>
  <si>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</si>
  <si>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</si>
  <si>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</si>
  <si>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</si>
  <si>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</si>
  <si>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</si>
  <si>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</si>
  <si>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</si>
  <si>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</si>
  <si>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</si>
  <si>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</si>
  <si>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</si>
  <si>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</si>
  <si>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</si>
  <si>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</si>
  <si>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</si>
  <si>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</si>
  <si>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</si>
  <si>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</si>
  <si>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</si>
  <si>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</si>
  <si>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</si>
  <si>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</si>
  <si>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</si>
  <si>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</si>
  <si>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</si>
  <si>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</si>
  <si>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</si>
  <si>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</si>
  <si>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</si>
  <si>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</si>
  <si>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</si>
  <si>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</si>
  <si>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</si>
  <si>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</si>
  <si>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</si>
  <si>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</si>
  <si>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</si>
  <si>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</si>
  <si>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</si>
  <si>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</si>
  <si>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</si>
  <si>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</si>
  <si>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</si>
  <si>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</si>
  <si>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</si>
  <si>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</si>
  <si>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</si>
  <si>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</si>
  <si>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</si>
  <si>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</si>
  <si>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</si>
  <si>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</si>
  <si>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</si>
  <si>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</si>
  <si>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</si>
  <si>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</si>
  <si>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</si>
  <si>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</si>
  <si>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</si>
  <si>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</si>
  <si>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</si>
  <si>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</si>
  <si>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</si>
  <si>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</si>
  <si>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</si>
  <si>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</si>
  <si>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</si>
  <si>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</si>
  <si>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</si>
  <si>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</si>
  <si>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</si>
  <si>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</si>
  <si>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</si>
  <si>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</si>
  <si>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</si>
  <si>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</si>
  <si>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</si>
  <si>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</si>
  <si>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</si>
  <si>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</si>
  <si>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</si>
  <si>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</si>
  <si>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</si>
  <si>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</si>
  <si>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</si>
  <si>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</si>
  <si>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</si>
  <si>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</si>
  <si>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</si>
  <si>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</si>
  <si>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</si>
  <si>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</si>
  <si>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</si>
  <si>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</si>
  <si>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</si>
  <si>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</si>
  <si>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</si>
  <si>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</si>
  <si>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</si>
  <si>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</si>
  <si>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</si>
  <si>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</si>
  <si>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</si>
  <si>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</si>
  <si>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</si>
  <si>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</si>
  <si>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</si>
  <si>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</si>
  <si>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</si>
  <si>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</si>
  <si>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</si>
  <si>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</si>
  <si>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</si>
  <si>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</si>
  <si>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</si>
  <si>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</si>
  <si>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</si>
  <si>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</si>
  <si>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</si>
  <si>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</si>
  <si>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</si>
  <si>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</si>
  <si>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</si>
  <si>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</si>
  <si>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</si>
  <si>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</si>
  <si>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</si>
  <si>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</si>
  <si>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</si>
  <si>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</si>
  <si>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</si>
  <si>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</si>
  <si>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</si>
  <si>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</si>
  <si>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</si>
  <si>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</si>
  <si>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</si>
  <si>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</si>
  <si>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</si>
  <si>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</si>
  <si>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</si>
  <si>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</si>
  <si>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</si>
  <si>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</si>
  <si>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</si>
  <si>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</si>
  <si>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</si>
  <si>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</si>
  <si>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</si>
  <si>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</si>
  <si>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</si>
  <si>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</si>
  <si>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</si>
  <si>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</si>
  <si>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</si>
  <si>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</si>
  <si>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</si>
  <si>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</si>
  <si>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</si>
  <si>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</si>
  <si>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</si>
  <si>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</si>
  <si>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</si>
  <si>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</si>
  <si>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</si>
  <si>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</si>
  <si>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</si>
  <si>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</si>
  <si>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</si>
  <si>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</si>
  <si>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</si>
  <si>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</si>
  <si>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</si>
  <si>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</si>
  <si>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</si>
  <si>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</si>
  <si>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</si>
  <si>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</si>
  <si>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</si>
  <si>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</si>
  <si>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</si>
  <si>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</si>
  <si>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</si>
  <si>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</si>
  <si>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</si>
  <si>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</si>
  <si>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</si>
  <si>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</si>
  <si>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</si>
  <si>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</si>
  <si>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</si>
  <si>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</si>
  <si>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</si>
  <si>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</si>
  <si>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</si>
  <si>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</si>
  <si>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</si>
  <si>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</si>
  <si>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</si>
  <si>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</si>
  <si>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</si>
  <si>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</si>
  <si>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</si>
  <si>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</si>
  <si>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</si>
  <si>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</si>
  <si>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</si>
  <si>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</si>
  <si>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</si>
  <si>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</si>
  <si>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</si>
  <si>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</si>
  <si>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</si>
  <si>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</si>
  <si>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</si>
  <si>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</si>
  <si>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</si>
  <si>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</si>
  <si>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</si>
  <si>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</si>
  <si>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</si>
  <si>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</si>
  <si>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</si>
  <si>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</si>
  <si>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</si>
  <si>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</si>
  <si>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</si>
  <si>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</si>
  <si>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</si>
  <si>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</si>
  <si>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</si>
  <si>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</si>
  <si>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</si>
  <si>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</si>
  <si>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</si>
  <si>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</si>
  <si>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</si>
  <si>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</si>
  <si>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</si>
  <si>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</si>
  <si>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</si>
  <si>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</si>
  <si>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</si>
  <si>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</si>
  <si>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</si>
  <si>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</si>
  <si>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</si>
  <si>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</si>
  <si>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</si>
  <si>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</si>
  <si>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</si>
  <si>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</si>
  <si>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</si>
  <si>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</si>
  <si>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</si>
  <si>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</si>
  <si>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</si>
  <si>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</si>
  <si>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</si>
  <si>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</si>
  <si>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</si>
  <si>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</si>
  <si>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</si>
  <si>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</si>
  <si>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</si>
  <si>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</si>
  <si>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</si>
  <si>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</si>
  <si>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</si>
  <si>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</si>
  <si>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</si>
  <si>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</si>
  <si>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</si>
  <si>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</si>
  <si>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</si>
  <si>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</si>
  <si>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</si>
  <si>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</si>
  <si>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</si>
  <si>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</si>
  <si>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</si>
  <si>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</si>
  <si>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</si>
  <si>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</si>
  <si>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</si>
  <si>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</si>
  <si>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</si>
  <si>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</si>
  <si>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</si>
  <si>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</si>
  <si>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</si>
  <si>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</si>
  <si>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</si>
  <si>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</si>
  <si>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</si>
  <si>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</si>
  <si>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</si>
  <si>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</si>
  <si>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</si>
  <si>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</si>
  <si>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</si>
  <si>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</si>
  <si>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</si>
  <si>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</si>
  <si>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</si>
  <si>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</si>
  <si>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</si>
  <si>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</si>
  <si>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</si>
  <si>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</si>
  <si>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</si>
  <si>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</si>
  <si>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</si>
  <si>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</si>
  <si>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</si>
  <si>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</si>
  <si>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</si>
  <si>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</si>
  <si>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</si>
  <si>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</si>
  <si>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</si>
  <si>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</si>
  <si>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</si>
  <si>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</si>
  <si>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</si>
  <si>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</si>
  <si>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</si>
  <si>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</si>
  <si>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</si>
  <si>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</si>
  <si>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</si>
  <si>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</si>
  <si>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</si>
  <si>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</si>
  <si>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</si>
  <si>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</si>
  <si>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</si>
  <si>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</si>
  <si>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</si>
  <si>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</si>
  <si>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</si>
  <si>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</si>
  <si>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</si>
  <si>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</si>
  <si>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</si>
  <si>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</si>
  <si>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</si>
  <si>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</si>
  <si>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</si>
  <si>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</si>
  <si>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</si>
  <si>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</si>
  <si>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</si>
  <si>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</si>
  <si>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</si>
  <si>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</si>
  <si>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</si>
  <si>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</si>
  <si>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</si>
  <si>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</si>
  <si>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</si>
  <si>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</si>
  <si>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</si>
  <si>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</si>
  <si>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</si>
  <si>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</si>
  <si>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</si>
  <si>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</si>
  <si>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</si>
  <si>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</si>
  <si>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</si>
  <si>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</si>
  <si>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</si>
  <si>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</si>
  <si>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</si>
  <si>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</si>
  <si>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</si>
  <si>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</si>
  <si>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</si>
  <si>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</si>
  <si>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</si>
  <si>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</si>
  <si>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</si>
  <si>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</si>
  <si>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</si>
  <si>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</si>
  <si>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</si>
  <si>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</si>
  <si>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</si>
  <si>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</si>
  <si>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</si>
  <si>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</si>
  <si>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</si>
  <si>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</si>
  <si>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</si>
  <si>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</si>
  <si>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</si>
  <si>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</si>
  <si>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</si>
  <si>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</si>
  <si>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</si>
  <si>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</si>
  <si>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</si>
  <si>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</si>
  <si>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</si>
  <si>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</si>
  <si>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</si>
  <si>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</si>
  <si>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</si>
  <si>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</si>
  <si>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</si>
  <si>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</si>
  <si>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</si>
  <si>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</si>
  <si>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</si>
  <si>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</si>
  <si>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</si>
  <si>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</si>
  <si>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</si>
  <si>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</si>
  <si>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</si>
  <si>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</si>
  <si>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</si>
  <si>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</si>
  <si>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</si>
  <si>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</si>
  <si>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</si>
  <si>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</si>
  <si>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</si>
  <si>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</si>
  <si>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</si>
  <si>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</si>
  <si>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</si>
  <si>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</si>
  <si>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</si>
  <si>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</si>
  <si>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</si>
  <si>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</si>
  <si>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</si>
  <si>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</si>
  <si>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</si>
  <si>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</si>
  <si>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</si>
  <si>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</si>
  <si>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</si>
  <si>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</si>
  <si>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</si>
  <si>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</si>
  <si>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</si>
  <si>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</si>
  <si>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</si>
  <si>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</si>
  <si>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</si>
  <si>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</si>
  <si>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</si>
  <si>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</si>
  <si>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</si>
  <si>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</si>
  <si>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</si>
  <si>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</si>
  <si>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</si>
  <si>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</si>
  <si>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</si>
  <si>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</si>
  <si>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</si>
  <si>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</si>
  <si>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</si>
  <si>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</si>
  <si>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</si>
  <si>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</si>
  <si>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</si>
  <si>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</si>
  <si>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</si>
  <si>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</si>
  <si>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</si>
  <si>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</si>
  <si>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</si>
  <si>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</si>
  <si>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</si>
  <si>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</si>
  <si>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</si>
  <si>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</si>
  <si>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</si>
  <si>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</si>
  <si>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</si>
  <si>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</si>
  <si>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</si>
  <si>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</si>
  <si>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</si>
  <si>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</si>
  <si>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</si>
  <si>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</si>
  <si>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</si>
  <si>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</si>
  <si>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</si>
  <si>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</si>
  <si>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</si>
  <si>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</si>
  <si>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</si>
  <si>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</si>
  <si>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</si>
  <si>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</si>
  <si>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</si>
  <si>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</si>
  <si>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</si>
  <si>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</si>
  <si>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</si>
  <si>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</si>
  <si>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</si>
  <si>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</si>
  <si>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</si>
  <si>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</si>
  <si>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</si>
  <si>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</si>
  <si>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</si>
  <si>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</si>
  <si>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</si>
  <si>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</si>
  <si>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</si>
  <si>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</si>
  <si>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</si>
  <si>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</si>
  <si>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</si>
  <si>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</si>
  <si>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</si>
  <si>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</si>
  <si>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</si>
  <si>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</si>
  <si>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</si>
  <si>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</si>
  <si>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</si>
  <si>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</si>
  <si>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</si>
  <si>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</si>
  <si>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</si>
  <si>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</si>
  <si>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</si>
  <si>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</si>
  <si>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</si>
  <si>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</si>
  <si>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</si>
  <si>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</si>
  <si>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</si>
  <si>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</si>
  <si>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</si>
  <si>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</si>
  <si>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</si>
  <si>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</si>
  <si>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</si>
  <si>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</si>
  <si>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</si>
  <si>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</si>
  <si>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</si>
  <si>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</si>
  <si>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</si>
  <si>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</si>
  <si>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</si>
  <si>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</si>
  <si>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</si>
  <si>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</si>
  <si>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</si>
  <si>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</si>
  <si>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</si>
  <si>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</si>
  <si>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</si>
  <si>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</si>
  <si>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</si>
  <si>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</si>
  <si>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</si>
  <si>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</si>
  <si>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</si>
  <si>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</si>
  <si>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</si>
  <si>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</si>
  <si>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</si>
  <si>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</si>
  <si>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</si>
  <si>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</si>
  <si>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</si>
  <si>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</si>
  <si>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</si>
  <si>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</si>
  <si>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</si>
  <si>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</si>
  <si>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</si>
  <si>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</si>
  <si>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</si>
  <si>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</si>
  <si>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</si>
  <si>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</si>
  <si>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</si>
  <si>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</si>
  <si>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</si>
  <si>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</si>
  <si>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</si>
  <si>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</si>
  <si>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</si>
  <si>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</si>
  <si>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</si>
  <si>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</si>
  <si>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</si>
  <si>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</si>
  <si>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</si>
  <si>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</si>
  <si>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</si>
  <si>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</si>
  <si>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</si>
  <si>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</si>
  <si>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</si>
  <si>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</si>
  <si>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</si>
  <si>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</si>
  <si>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</si>
  <si>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</si>
  <si>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</si>
  <si>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</si>
  <si>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</si>
  <si>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</si>
  <si>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</si>
  <si>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</si>
  <si>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</si>
  <si>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</si>
  <si>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</si>
  <si>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</si>
  <si>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</si>
  <si>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</si>
  <si>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</si>
  <si>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</si>
  <si>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</si>
  <si>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</si>
  <si>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</si>
  <si>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</si>
  <si>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</si>
  <si>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</si>
  <si>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</si>
  <si>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</si>
  <si>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</si>
  <si>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</si>
  <si>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</si>
  <si>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</si>
  <si>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</si>
  <si>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</si>
  <si>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</si>
  <si>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</si>
  <si>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</si>
  <si>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</si>
  <si>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</si>
  <si>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</si>
  <si>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</si>
  <si>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</si>
  <si>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</si>
  <si>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</si>
  <si>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</si>
  <si>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</si>
  <si>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</si>
  <si>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</si>
  <si>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</si>
  <si>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</si>
  <si>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</si>
  <si>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</si>
  <si>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</si>
  <si>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</si>
  <si>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</si>
  <si>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</si>
  <si>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</si>
  <si>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</si>
  <si>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</si>
  <si>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</si>
  <si>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</si>
  <si>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</si>
  <si>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</si>
  <si>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</si>
  <si>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</si>
  <si>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</si>
  <si>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</si>
  <si>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</si>
  <si>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</si>
  <si>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</si>
  <si>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</si>
  <si>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</si>
  <si>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</si>
  <si>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</si>
  <si>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</si>
  <si>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</si>
  <si>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</si>
  <si>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</si>
  <si>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</si>
  <si>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</si>
  <si>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</si>
  <si>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</si>
  <si>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</si>
  <si>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</si>
  <si>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</si>
  <si>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</si>
  <si>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</si>
  <si>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</si>
  <si>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</si>
  <si>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</si>
  <si>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</si>
  <si>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</si>
  <si>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</si>
  <si>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</si>
  <si>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</si>
  <si>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</si>
  <si>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</si>
  <si>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</si>
  <si>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</si>
  <si>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</si>
  <si>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</si>
  <si>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</si>
  <si>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</si>
  <si>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</si>
  <si>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</si>
  <si>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</si>
  <si>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</si>
  <si>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</si>
  <si>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</si>
  <si>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</si>
  <si>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</si>
  <si>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</si>
  <si>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</si>
  <si>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</si>
  <si>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</si>
  <si>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</si>
  <si>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</si>
  <si>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</si>
  <si>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</si>
  <si>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</si>
  <si>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</si>
  <si>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</si>
  <si>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</si>
  <si>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</si>
  <si>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</si>
  <si>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</si>
  <si>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</si>
  <si>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</si>
  <si>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</si>
  <si>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</si>
  <si>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</si>
  <si>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</si>
  <si>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</si>
  <si>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</si>
  <si>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</si>
  <si>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</si>
  <si>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</si>
  <si>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</si>
  <si>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</si>
  <si>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</si>
  <si>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</si>
  <si>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</si>
  <si>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</si>
  <si>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</si>
  <si>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</si>
  <si>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</si>
  <si>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</si>
  <si>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</si>
  <si>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</si>
  <si>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</si>
  <si>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</si>
  <si>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</si>
  <si>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</si>
  <si>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</si>
  <si>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</si>
  <si>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</si>
  <si>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</si>
  <si>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</si>
  <si>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</si>
  <si>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</si>
  <si>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</si>
  <si>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</si>
  <si>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</si>
  <si>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</si>
  <si>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</si>
  <si>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</si>
  <si>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</si>
  <si>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</si>
  <si>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</si>
  <si>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</si>
  <si>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</si>
  <si>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</si>
  <si>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</si>
  <si>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</si>
  <si>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</si>
  <si>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</si>
  <si>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</si>
  <si>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</si>
  <si>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</si>
  <si>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</si>
  <si>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</si>
  <si>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</si>
  <si>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</si>
  <si>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</si>
  <si>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</si>
  <si>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</si>
  <si>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</si>
  <si>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</si>
  <si>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</si>
  <si>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</si>
  <si>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</si>
  <si>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</si>
  <si>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</si>
  <si>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</si>
  <si>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</si>
  <si>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</si>
  <si>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</si>
  <si>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</si>
  <si>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</si>
  <si>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</si>
  <si>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</si>
  <si>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</si>
  <si>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</si>
  <si>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</si>
  <si>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</si>
  <si>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</si>
  <si>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</si>
  <si>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</si>
  <si>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</si>
  <si>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</si>
  <si>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</si>
  <si>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</si>
  <si>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</si>
  <si>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</si>
  <si>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</si>
  <si>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</si>
  <si>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</si>
  <si>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</si>
  <si>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</si>
  <si>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</si>
  <si>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</si>
  <si>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</si>
  <si>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</si>
  <si>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</si>
  <si>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</si>
  <si>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</si>
  <si>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</si>
  <si>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</si>
  <si>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</si>
  <si>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</si>
  <si>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</si>
  <si>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</si>
  <si>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</si>
  <si>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</si>
  <si>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</si>
  <si>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</si>
  <si>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</si>
  <si>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</si>
  <si>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</si>
  <si>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</si>
  <si>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</si>
  <si>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</si>
  <si>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</si>
  <si>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</si>
  <si>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</si>
  <si>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</si>
  <si>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</si>
  <si>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</si>
  <si>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</si>
  <si>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</si>
  <si>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</si>
  <si>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</si>
  <si>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</si>
  <si>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</si>
  <si>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</si>
  <si>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</si>
  <si>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</si>
  <si>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</si>
  <si>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</si>
  <si>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</si>
  <si>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</si>
  <si>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</si>
  <si>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</si>
  <si>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</si>
  <si>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</si>
  <si>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</si>
  <si>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</si>
  <si>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</si>
  <si>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</si>
  <si>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</si>
  <si>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</si>
  <si>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</si>
  <si>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</si>
  <si>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</si>
  <si>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</si>
  <si>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</si>
  <si>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</si>
  <si>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</si>
  <si>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</si>
  <si>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</si>
  <si>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</si>
  <si>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</si>
  <si>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</si>
  <si>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</si>
  <si>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</si>
  <si>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</si>
  <si>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</si>
  <si>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</si>
  <si>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</si>
  <si>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</si>
  <si>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</si>
  <si>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</si>
  <si>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</si>
  <si>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</si>
  <si>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</si>
  <si>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</si>
  <si>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</si>
  <si>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</si>
  <si>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</si>
  <si>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</si>
  <si>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</si>
  <si>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</si>
  <si>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</si>
  <si>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</si>
  <si>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</si>
  <si>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</si>
  <si>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</si>
  <si>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</si>
  <si>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</si>
  <si>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</si>
  <si>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</si>
  <si>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</si>
  <si>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</si>
  <si>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</si>
  <si>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</si>
  <si>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</si>
  <si>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</si>
  <si>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</si>
  <si>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</si>
  <si>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</si>
  <si>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</si>
  <si>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</si>
  <si>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</si>
  <si>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</si>
  <si>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</si>
  <si>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</si>
  <si>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</si>
  <si>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</si>
  <si>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</si>
  <si>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</si>
  <si>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</si>
  <si>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</si>
  <si>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</si>
  <si>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</si>
  <si>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</si>
  <si>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</si>
  <si>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</si>
  <si>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</si>
  <si>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</si>
  <si>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</si>
  <si>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</si>
  <si>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</si>
  <si>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</si>
  <si>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</si>
  <si>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</si>
  <si>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</si>
  <si>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</si>
  <si>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</si>
  <si>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</si>
  <si>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</si>
  <si>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</si>
  <si>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</si>
  <si>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</si>
  <si>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</si>
  <si>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</si>
  <si>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</si>
  <si>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</si>
  <si>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</si>
  <si>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</si>
  <si>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</si>
  <si>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</si>
  <si>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</si>
  <si>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</si>
  <si>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</si>
  <si>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</si>
  <si>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</si>
  <si>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</si>
  <si>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</si>
  <si>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</si>
  <si>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</si>
  <si>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</si>
  <si>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</si>
  <si>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</si>
  <si>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</si>
  <si>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</si>
  <si>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</si>
  <si>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</si>
  <si>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</si>
  <si>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</si>
  <si>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</si>
  <si>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</si>
  <si>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</si>
  <si>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</si>
  <si>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</si>
  <si>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</si>
  <si>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</si>
  <si>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</si>
  <si>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</si>
  <si>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</si>
  <si>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</si>
  <si>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</si>
  <si>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</si>
  <si>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</si>
  <si>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</si>
  <si>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</si>
  <si>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</si>
  <si>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</si>
  <si>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</si>
  <si>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</si>
  <si>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</si>
  <si>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</si>
  <si>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</si>
  <si>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</si>
  <si>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</si>
  <si>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</si>
  <si>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</si>
  <si>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</si>
  <si>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</si>
  <si>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</si>
  <si>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</si>
  <si>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</si>
  <si>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</si>
  <si>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</si>
  <si>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</si>
  <si>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</si>
  <si>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</si>
  <si>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</si>
  <si>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</si>
  <si>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</si>
  <si>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</si>
  <si>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</si>
  <si>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</si>
  <si>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</si>
  <si>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</si>
  <si>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</si>
  <si>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</si>
  <si>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</si>
  <si>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</si>
  <si>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</si>
  <si>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</si>
  <si>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</si>
  <si>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</si>
  <si>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</si>
  <si>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</si>
  <si>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</si>
  <si>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</si>
  <si>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</si>
  <si>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</si>
  <si>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</si>
  <si>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</si>
  <si>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</si>
  <si>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</si>
  <si>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</si>
  <si>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</si>
  <si>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</si>
  <si>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</si>
  <si>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</si>
  <si>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</si>
  <si>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</si>
  <si>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</si>
  <si>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</si>
  <si>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</si>
  <si>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</si>
  <si>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</si>
  <si>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</si>
  <si>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</si>
  <si>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</si>
  <si>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</si>
  <si>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</si>
  <si>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</si>
  <si>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</si>
  <si>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</si>
  <si>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</si>
  <si>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</si>
  <si>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</si>
  <si>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</si>
  <si>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</si>
  <si>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</si>
  <si>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</si>
  <si>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</si>
  <si>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</si>
  <si>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</si>
  <si>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</si>
  <si>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</si>
  <si>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</si>
  <si>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</si>
  <si>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</si>
  <si>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</si>
  <si>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</si>
  <si>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</si>
  <si>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</si>
  <si>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</si>
  <si>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</si>
  <si>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</si>
  <si>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</si>
  <si>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</si>
  <si>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</si>
  <si>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</si>
  <si>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</si>
  <si>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</si>
  <si>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</si>
  <si>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</si>
  <si>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</si>
  <si>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</si>
  <si>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</si>
  <si>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</si>
  <si>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</si>
  <si>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</si>
  <si>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</si>
  <si>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</si>
  <si>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</si>
  <si>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</si>
  <si>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</si>
  <si>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</si>
  <si>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</si>
  <si>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</si>
  <si>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</si>
  <si>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</si>
  <si>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</si>
  <si>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</si>
  <si>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</si>
  <si>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</si>
  <si>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</si>
  <si>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</si>
  <si>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</si>
  <si>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</si>
  <si>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</si>
  <si>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</si>
  <si>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</si>
  <si>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</si>
  <si>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</si>
  <si>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</si>
  <si>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</si>
  <si>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</si>
  <si>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</si>
  <si>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</si>
  <si>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</si>
  <si>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</si>
  <si>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</si>
  <si>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</si>
  <si>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</si>
  <si>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</si>
  <si>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</si>
  <si>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</si>
  <si>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</si>
  <si>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</si>
  <si>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</si>
  <si>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</si>
  <si>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</si>
  <si>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</si>
  <si>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</si>
  <si>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</si>
  <si>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</si>
  <si>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</si>
  <si>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</si>
  <si>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</si>
  <si>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</si>
  <si>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</si>
  <si>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</si>
  <si>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</si>
  <si>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</si>
  <si>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</si>
  <si>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</si>
  <si>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</si>
  <si>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</si>
  <si>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</si>
  <si>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</si>
  <si>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</si>
  <si>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</si>
  <si>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</si>
  <si>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</si>
  <si>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</si>
  <si>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</si>
  <si>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</si>
  <si>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</si>
  <si>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</si>
  <si>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</si>
  <si>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</si>
  <si>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</si>
  <si>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</si>
  <si>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</si>
  <si>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</si>
  <si>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</si>
  <si>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</si>
  <si>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</si>
  <si>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</si>
  <si>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</si>
  <si>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</si>
  <si>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</si>
  <si>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</si>
  <si>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</si>
  <si>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</si>
  <si>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</si>
  <si>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</si>
  <si>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</si>
  <si>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</si>
  <si>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</si>
  <si>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</si>
  <si>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</si>
  <si>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</si>
  <si>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</si>
  <si>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</si>
  <si>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</si>
  <si>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</si>
  <si>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</si>
  <si>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</si>
  <si>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</si>
  <si>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</si>
  <si>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</si>
  <si>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</si>
  <si>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</si>
  <si>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</si>
  <si>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</si>
  <si>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</si>
  <si>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</si>
  <si>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</si>
  <si>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</si>
  <si>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</si>
  <si>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</si>
  <si>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</si>
  <si>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</si>
  <si>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</si>
  <si>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</si>
  <si>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</si>
  <si>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</si>
  <si>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</si>
  <si>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</si>
  <si>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</si>
  <si>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</si>
  <si>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</si>
  <si>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</si>
  <si>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</si>
  <si>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</si>
  <si>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</si>
  <si>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</si>
  <si>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</si>
  <si>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</si>
  <si>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</si>
  <si>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</si>
  <si>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</si>
  <si>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</si>
  <si>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</si>
  <si>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</si>
  <si>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</si>
  <si>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</si>
  <si>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</si>
  <si>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</si>
  <si>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</si>
  <si>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</si>
  <si>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</si>
  <si>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</si>
  <si>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</si>
  <si>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</si>
  <si>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</si>
  <si>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</si>
  <si>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</si>
  <si>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</si>
  <si>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</si>
  <si>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</si>
  <si>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</si>
  <si>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</si>
  <si>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</si>
  <si>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</si>
  <si>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</si>
  <si>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</si>
  <si>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</si>
  <si>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</si>
  <si>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</si>
  <si>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</si>
  <si>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</si>
  <si>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</si>
  <si>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</si>
  <si>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</si>
  <si>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</si>
  <si>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</si>
  <si>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</si>
  <si>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</si>
  <si>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</si>
  <si>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</si>
  <si>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</si>
  <si>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</si>
  <si>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</si>
  <si>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</si>
  <si>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</si>
  <si>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</si>
  <si>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</si>
  <si>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</si>
  <si>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</si>
  <si>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</si>
  <si>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</si>
  <si>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</si>
  <si>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</si>
  <si>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</si>
  <si>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</si>
  <si>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</si>
  <si>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</si>
  <si>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</si>
  <si>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</si>
  <si>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</si>
  <si>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</si>
  <si>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</si>
  <si>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</si>
  <si>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</si>
  <si>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</si>
  <si>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</si>
  <si>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</si>
  <si>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</si>
  <si>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</si>
  <si>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</si>
  <si>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</si>
  <si>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</si>
  <si>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</si>
  <si>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</si>
  <si>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</si>
  <si>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</si>
  <si>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</si>
  <si>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</si>
  <si>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</si>
  <si>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</si>
  <si>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</si>
  <si>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</si>
  <si>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</si>
  <si>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</si>
  <si>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</si>
  <si>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</si>
  <si>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</si>
  <si>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</si>
  <si>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</si>
  <si>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</si>
  <si>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</si>
  <si>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</si>
  <si>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</si>
  <si>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</si>
  <si>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</si>
  <si>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</si>
  <si>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</si>
  <si>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</si>
  <si>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</si>
  <si>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</si>
  <si>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</si>
  <si>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</si>
  <si>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</si>
  <si>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</si>
  <si>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</si>
  <si>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</si>
  <si>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</si>
  <si>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</si>
  <si>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</si>
  <si>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</si>
  <si>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</si>
  <si>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</si>
  <si>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</si>
  <si>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</si>
  <si>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</si>
  <si>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</si>
  <si>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</si>
  <si>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</si>
  <si>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</si>
  <si>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</si>
  <si>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</si>
  <si>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</si>
  <si>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</si>
  <si>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</si>
  <si>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</si>
  <si>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</si>
  <si>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</si>
  <si>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</si>
  <si>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</si>
  <si>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</si>
  <si>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</si>
  <si>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</si>
  <si>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</si>
  <si>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</si>
  <si>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</si>
  <si>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</si>
  <si>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</si>
  <si>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</si>
  <si>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</si>
  <si>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</si>
  <si>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</si>
  <si>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</si>
  <si>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</si>
  <si>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</si>
  <si>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</si>
  <si>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</si>
  <si>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</si>
  <si>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</si>
  <si>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</si>
  <si>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</si>
  <si>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</si>
  <si>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</si>
  <si>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</si>
  <si>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</si>
  <si>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</si>
  <si>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</si>
  <si>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</si>
  <si>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</si>
  <si>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</si>
  <si>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</si>
  <si>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</si>
  <si>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</si>
  <si>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</si>
  <si>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</si>
  <si>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</si>
  <si>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</si>
  <si>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</si>
  <si>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</si>
  <si>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</si>
  <si>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</si>
  <si>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</si>
  <si>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</si>
  <si>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</si>
  <si>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</si>
  <si>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</si>
  <si>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</si>
  <si>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</si>
  <si>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</si>
  <si>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</si>
  <si>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</si>
  <si>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</si>
  <si>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</si>
  <si>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</si>
  <si>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</si>
  <si>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</si>
  <si>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</si>
  <si>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</si>
  <si>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</si>
  <si>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</si>
  <si>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</si>
  <si>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</si>
  <si>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</si>
  <si>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</si>
  <si>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</si>
  <si>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</si>
  <si>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</si>
  <si>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</si>
  <si>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</si>
  <si>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</si>
  <si>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</si>
  <si>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</si>
  <si>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</si>
  <si>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</si>
  <si>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</si>
  <si>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</si>
  <si>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</si>
  <si>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</si>
  <si>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</si>
  <si>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</si>
  <si>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</si>
  <si>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</si>
  <si>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</si>
  <si>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</si>
  <si>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</si>
  <si>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</si>
  <si>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</si>
  <si>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</si>
  <si>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</si>
  <si>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</si>
  <si>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</si>
  <si>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</si>
  <si>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</si>
  <si>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</si>
  <si>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</si>
  <si>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</si>
  <si>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</si>
  <si>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</si>
  <si>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</si>
  <si>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</si>
  <si>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</si>
  <si>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</si>
  <si>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</si>
  <si>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</si>
  <si>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</si>
  <si>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</si>
  <si>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</si>
  <si>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</si>
  <si>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</si>
  <si>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</si>
  <si>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</si>
  <si>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</si>
  <si>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</si>
  <si>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</si>
  <si>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</si>
  <si>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</si>
  <si>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</si>
  <si>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</si>
  <si>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</si>
  <si>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</si>
  <si>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</si>
  <si>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</si>
  <si>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</si>
  <si>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</si>
  <si>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</si>
  <si>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</si>
  <si>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</si>
  <si>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</si>
  <si>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</si>
  <si>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</si>
  <si>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</si>
  <si>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</si>
  <si>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</si>
  <si>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</si>
  <si>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</si>
  <si>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</si>
  <si>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</si>
  <si>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</si>
  <si>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</si>
  <si>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</si>
  <si>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</si>
  <si>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</si>
  <si>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</si>
  <si>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</si>
  <si>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</si>
  <si>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</si>
  <si>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</si>
  <si>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</si>
  <si>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</si>
  <si>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</si>
  <si>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</si>
  <si>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</si>
  <si>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</si>
  <si>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</si>
  <si>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</si>
  <si>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</si>
  <si>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</si>
  <si>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</si>
  <si>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</si>
  <si>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</si>
  <si>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</si>
  <si>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</si>
  <si>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</si>
  <si>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</si>
  <si>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</si>
  <si>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</si>
  <si>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</si>
  <si>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</si>
  <si>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</si>
  <si>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</si>
  <si>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</si>
  <si>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</si>
  <si>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</si>
  <si>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</si>
  <si>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</si>
  <si>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</si>
  <si>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</si>
  <si>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</si>
  <si>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</si>
  <si>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</si>
  <si>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</si>
  <si>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</si>
  <si>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</si>
  <si>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</si>
  <si>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</si>
  <si>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</si>
  <si>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</si>
  <si>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</si>
  <si>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</si>
  <si>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</si>
  <si>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</si>
  <si>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</si>
  <si>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</si>
  <si>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</si>
  <si>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</si>
  <si>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</si>
  <si>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</si>
  <si>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</si>
  <si>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</si>
  <si>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</si>
  <si>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</si>
  <si>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</si>
  <si>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</si>
  <si>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</si>
  <si>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</si>
  <si>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</si>
  <si>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</si>
  <si>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</si>
  <si>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</si>
  <si>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</si>
  <si>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</si>
  <si>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</si>
  <si>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</si>
  <si>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</si>
  <si>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</si>
  <si>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</si>
  <si>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</si>
  <si>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</si>
  <si>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</si>
  <si>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</si>
  <si>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</si>
  <si>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</si>
  <si>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</si>
  <si>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</si>
  <si>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</si>
  <si>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</si>
  <si>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</si>
  <si>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</si>
  <si>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</si>
  <si>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</si>
  <si>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</si>
  <si>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</si>
  <si>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</si>
  <si>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</si>
  <si>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</si>
  <si>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</si>
  <si>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</si>
  <si>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</si>
  <si>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</si>
  <si>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</si>
  <si>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</si>
  <si>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</si>
  <si>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</si>
  <si>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</si>
  <si>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</si>
  <si>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</si>
  <si>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</si>
  <si>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</si>
  <si>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</si>
  <si>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</si>
  <si>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</si>
  <si>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</si>
  <si>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</si>
  <si>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</si>
  <si>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</si>
  <si>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</si>
  <si>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</si>
  <si>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</si>
  <si>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</si>
  <si>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</si>
  <si>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</si>
  <si>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</si>
  <si>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</si>
  <si>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</si>
  <si>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</si>
  <si>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</si>
  <si>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</si>
  <si>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</si>
  <si>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</si>
  <si>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</si>
  <si>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</si>
  <si>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</si>
  <si>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</si>
  <si>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</si>
  <si>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</si>
  <si>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</si>
  <si>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</si>
  <si>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</si>
  <si>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</si>
  <si>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</si>
  <si>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</si>
  <si>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</si>
  <si>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</si>
  <si>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</si>
  <si>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</si>
  <si>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</si>
  <si>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</si>
  <si>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</si>
  <si>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</si>
  <si>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</si>
  <si>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</si>
  <si>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</si>
  <si>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</si>
  <si>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</si>
  <si>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</si>
  <si>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</si>
  <si>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</si>
  <si>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</si>
  <si>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</si>
  <si>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</si>
  <si>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</si>
  <si>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</si>
  <si>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</si>
  <si>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</si>
  <si>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</si>
  <si>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</si>
  <si>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</si>
  <si>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</si>
  <si>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</si>
  <si>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</si>
  <si>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</si>
  <si>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</si>
  <si>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</si>
  <si>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</si>
  <si>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</si>
  <si>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</si>
  <si>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</si>
  <si>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</si>
  <si>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</si>
  <si>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</si>
  <si>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</si>
  <si>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</si>
  <si>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</si>
  <si>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</si>
  <si>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</si>
  <si>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</si>
  <si>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</si>
  <si>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</si>
  <si>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</si>
  <si>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</si>
  <si>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</si>
  <si>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</si>
  <si>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</si>
  <si>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</si>
  <si>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</si>
  <si>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</si>
  <si>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</si>
  <si>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</si>
  <si>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</si>
  <si>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</si>
  <si>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</si>
  <si>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</si>
  <si>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</si>
  <si>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</si>
  <si>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</si>
  <si>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</si>
  <si>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</si>
  <si>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</si>
  <si>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</si>
  <si>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</si>
  <si>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</si>
  <si>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</si>
  <si>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</si>
  <si>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</si>
  <si>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</si>
  <si>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</si>
  <si>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</si>
  <si>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</si>
  <si>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</si>
  <si>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</si>
  <si>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</si>
  <si>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</si>
  <si>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</si>
  <si>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</si>
  <si>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</si>
  <si>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</si>
  <si>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</si>
  <si>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</si>
  <si>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</si>
  <si>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</si>
  <si>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</si>
  <si>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</si>
  <si>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</si>
  <si>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</si>
  <si>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</si>
  <si>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</si>
  <si>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</si>
  <si>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</si>
  <si>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</si>
  <si>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</si>
  <si>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</si>
  <si>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</si>
  <si>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</si>
  <si>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</si>
  <si>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</si>
  <si>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</si>
  <si>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</si>
  <si>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</si>
  <si>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</si>
  <si>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</si>
  <si>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</si>
  <si>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</si>
  <si>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</si>
  <si>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</si>
  <si>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</si>
  <si>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</si>
  <si>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</si>
  <si>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</si>
  <si>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</si>
  <si>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</si>
  <si>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</si>
  <si>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</si>
  <si>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</si>
  <si>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</si>
  <si>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</si>
  <si>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</si>
  <si>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</si>
  <si>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</si>
  <si>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</si>
  <si>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</si>
  <si>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</si>
  <si>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</si>
  <si>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</si>
  <si>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</si>
  <si>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</si>
  <si>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</si>
  <si>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</si>
  <si>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</si>
  <si>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</si>
  <si>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</si>
  <si>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</si>
  <si>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</si>
  <si>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</si>
  <si>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</si>
  <si>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</si>
  <si>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</si>
  <si>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</si>
  <si>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</si>
  <si>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</si>
  <si>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</si>
  <si>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</si>
  <si>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</si>
  <si>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</si>
  <si>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</si>
  <si>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</si>
  <si>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</si>
  <si>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</si>
  <si>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</si>
  <si>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</si>
  <si>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</si>
  <si>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</si>
  <si>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</si>
  <si>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</si>
  <si>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</si>
  <si>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</si>
  <si>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</si>
  <si>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</si>
  <si>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</si>
  <si>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</si>
  <si>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</si>
  <si>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</si>
  <si>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</si>
  <si>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</si>
  <si>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</si>
  <si>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</si>
  <si>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</si>
  <si>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</si>
  <si>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</si>
  <si>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</si>
  <si>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</si>
  <si>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</si>
  <si>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</si>
  <si>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</si>
  <si>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</si>
  <si>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</si>
  <si>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</si>
  <si>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</si>
  <si>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</si>
  <si>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</si>
  <si>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</si>
  <si>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</si>
  <si>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</si>
  <si>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</si>
  <si>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</si>
  <si>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</si>
  <si>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</si>
  <si>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</si>
  <si>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</si>
  <si>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</si>
  <si>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</si>
  <si>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</si>
  <si>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</si>
  <si>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</si>
  <si>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</si>
  <si>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</si>
  <si>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</si>
  <si>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</si>
  <si>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</si>
  <si>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</si>
  <si>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</si>
  <si>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</si>
  <si>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</si>
  <si>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</si>
  <si>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</si>
  <si>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</si>
  <si>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</si>
  <si>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</si>
  <si>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</si>
  <si>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</si>
  <si>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</si>
  <si>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</si>
  <si>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</si>
  <si>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</si>
  <si>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</si>
  <si>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</si>
  <si>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</si>
  <si>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</si>
  <si>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</si>
  <si>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</si>
  <si>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</si>
  <si>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</si>
  <si>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</si>
  <si>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</si>
  <si>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</si>
  <si>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</si>
  <si>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</si>
  <si>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</si>
  <si>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</si>
  <si>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</si>
  <si>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</si>
  <si>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</si>
  <si>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</si>
  <si>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</si>
  <si>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</si>
  <si>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</si>
  <si>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</si>
  <si>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</si>
  <si>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</si>
  <si>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</si>
  <si>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</si>
  <si>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</si>
  <si>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</si>
  <si>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</si>
  <si>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</si>
  <si>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</si>
  <si>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</si>
  <si>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</si>
  <si>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</si>
  <si>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</si>
  <si>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</si>
  <si>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</si>
  <si>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</si>
  <si>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</si>
  <si>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</si>
  <si>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</si>
  <si>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</si>
  <si>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</si>
  <si>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</si>
  <si>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</si>
  <si>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</si>
  <si>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</si>
  <si>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</si>
  <si>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</si>
  <si>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</si>
  <si>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</si>
  <si>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</si>
  <si>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</si>
  <si>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</si>
  <si>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</si>
  <si>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</si>
  <si>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</si>
  <si>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</si>
  <si>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</si>
  <si>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</si>
  <si>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</si>
  <si>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</si>
  <si>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</si>
  <si>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</si>
  <si>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</si>
  <si>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</si>
  <si>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</si>
  <si>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</si>
  <si>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</si>
  <si>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</si>
  <si>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</si>
  <si>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</si>
  <si>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</si>
  <si>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</si>
  <si>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</si>
  <si>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</si>
  <si>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</si>
  <si>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</si>
  <si>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</si>
  <si>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</si>
  <si>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</si>
  <si>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</si>
  <si>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</si>
  <si>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</si>
  <si>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</si>
  <si>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</si>
  <si>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</si>
  <si>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</si>
  <si>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</si>
  <si>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</si>
  <si>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</si>
  <si>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</si>
  <si>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</si>
  <si>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</si>
  <si>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</si>
  <si>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</si>
  <si>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</si>
  <si>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</si>
  <si>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</si>
  <si>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</si>
  <si>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</si>
  <si>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</si>
  <si>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</si>
  <si>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</si>
  <si>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</si>
  <si>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</si>
  <si>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</si>
  <si>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</si>
  <si>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</si>
  <si>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</si>
  <si>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</si>
  <si>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</si>
  <si>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</si>
  <si>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</si>
  <si>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</si>
  <si>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</si>
  <si>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</si>
  <si>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</si>
  <si>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</si>
  <si>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</si>
  <si>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</si>
  <si>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</si>
  <si>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</si>
  <si>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</si>
  <si>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</si>
  <si>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</si>
  <si>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</si>
  <si>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</si>
  <si>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</si>
  <si>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</si>
  <si>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</si>
  <si>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</si>
  <si>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</si>
  <si>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</si>
  <si>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</si>
  <si>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</si>
  <si>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</si>
  <si>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</si>
  <si>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</si>
  <si>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</si>
  <si>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</si>
  <si>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</si>
  <si>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</si>
  <si>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</si>
  <si>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</si>
  <si>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</si>
  <si>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</si>
  <si>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</si>
  <si>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</si>
  <si>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</si>
  <si>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</si>
  <si>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</si>
  <si>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</si>
  <si>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</si>
  <si>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</si>
  <si>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</si>
  <si>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</si>
  <si>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</si>
  <si>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</si>
  <si>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</si>
  <si>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</si>
  <si>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</si>
  <si>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</si>
  <si>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</si>
  <si>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</si>
  <si>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</si>
  <si>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</si>
  <si>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</si>
  <si>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</si>
  <si>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</si>
  <si>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</si>
  <si>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</si>
  <si>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</si>
  <si>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</si>
  <si>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</si>
  <si>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</si>
  <si>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</si>
  <si>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</si>
  <si>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</si>
  <si>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</si>
  <si>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</si>
  <si>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</si>
  <si>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</si>
  <si>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</si>
  <si>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</si>
  <si>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</si>
  <si>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</si>
  <si>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</si>
  <si>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</si>
  <si>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</si>
  <si>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</si>
  <si>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</si>
  <si>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</si>
  <si>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</si>
  <si>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</si>
  <si>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</si>
  <si>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</si>
  <si>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</si>
  <si>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</si>
  <si>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</si>
  <si>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</si>
  <si>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</si>
  <si>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</si>
  <si>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</si>
  <si>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</si>
  <si>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</si>
  <si>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</si>
  <si>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</si>
  <si>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</si>
  <si>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</si>
  <si>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</si>
  <si>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</si>
  <si>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</si>
  <si>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</si>
  <si>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</si>
  <si>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</si>
  <si>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</si>
  <si>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</si>
  <si>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</si>
  <si>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</si>
  <si>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</si>
  <si>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</si>
  <si>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</si>
  <si>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</si>
  <si>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</si>
  <si>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</si>
  <si>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</si>
  <si>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</si>
  <si>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</si>
  <si>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</si>
  <si>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</si>
  <si>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</si>
  <si>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</si>
  <si>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</si>
  <si>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</si>
  <si>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</si>
  <si>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</si>
  <si>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</si>
  <si>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</si>
  <si>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</si>
  <si>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</si>
  <si>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</si>
  <si>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</si>
  <si>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</si>
  <si>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</si>
  <si>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</si>
  <si>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</si>
  <si>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</si>
  <si>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</si>
  <si>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</si>
  <si>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</si>
  <si>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</si>
  <si>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</si>
  <si>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</si>
  <si>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</si>
  <si>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</si>
  <si>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</si>
  <si>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</si>
  <si>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</si>
  <si>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</si>
  <si>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</si>
  <si>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</si>
  <si>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</si>
  <si>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</si>
  <si>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</si>
  <si>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</si>
  <si>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</si>
  <si>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</si>
  <si>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</si>
  <si>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</si>
  <si>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</si>
  <si>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</si>
  <si>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</si>
  <si>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</si>
  <si>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</si>
  <si>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</si>
  <si>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</si>
  <si>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</si>
  <si>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</si>
  <si>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</si>
  <si>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</si>
  <si>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</si>
  <si>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</si>
  <si>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</si>
  <si>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</si>
  <si>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</si>
  <si>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</si>
  <si>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</si>
  <si>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</si>
  <si>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</si>
  <si>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</si>
  <si>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</si>
  <si>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</si>
  <si>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</si>
  <si>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</si>
  <si>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</si>
  <si>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</si>
  <si>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</si>
  <si>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</si>
  <si>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</si>
  <si>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</si>
  <si>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</si>
  <si>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</si>
  <si>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</si>
  <si>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</si>
  <si>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</si>
  <si>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</si>
  <si>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</si>
  <si>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</si>
  <si>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</si>
  <si>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</si>
  <si>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</si>
  <si>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</si>
  <si>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</si>
  <si>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</si>
  <si>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</si>
  <si>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</si>
  <si>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</si>
  <si>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</si>
  <si>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</si>
  <si>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</si>
  <si>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</si>
  <si>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</si>
  <si>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</si>
  <si>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</si>
  <si>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</si>
  <si>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</si>
  <si>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</si>
  <si>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</si>
  <si>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</si>
  <si>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</si>
  <si>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</si>
  <si>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</si>
  <si>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</si>
  <si>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</si>
  <si>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</si>
  <si>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</si>
  <si>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</si>
  <si>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</si>
  <si>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</si>
  <si>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</si>
  <si>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</si>
  <si>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</si>
  <si>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</si>
  <si>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</si>
  <si>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</si>
  <si>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</si>
  <si>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</si>
  <si>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</si>
  <si>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</si>
  <si>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</si>
  <si>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</si>
  <si>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</si>
  <si>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</si>
  <si>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</si>
  <si>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</si>
  <si>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</si>
  <si>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</si>
  <si>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</si>
  <si>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</si>
  <si>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</si>
  <si>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</si>
  <si>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</si>
  <si>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</si>
  <si>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</si>
  <si>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</si>
  <si>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</si>
  <si>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</si>
  <si>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</si>
  <si>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</si>
  <si>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</si>
  <si>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</si>
  <si>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</si>
  <si>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</si>
  <si>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</si>
  <si>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</si>
  <si>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</si>
  <si>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</si>
  <si>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</si>
  <si>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</si>
  <si>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</si>
  <si>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</si>
  <si>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</si>
  <si>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</si>
  <si>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</si>
  <si>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</si>
  <si>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</si>
  <si>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</si>
  <si>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</si>
  <si>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</si>
  <si>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</si>
  <si>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</si>
  <si>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</si>
  <si>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</si>
  <si>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</si>
  <si>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</si>
  <si>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</si>
  <si>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</si>
  <si>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</si>
  <si>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</si>
  <si>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</si>
  <si>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</si>
  <si>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</si>
  <si>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</si>
  <si>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</si>
  <si>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</si>
  <si>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</si>
  <si>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</si>
  <si>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</si>
  <si>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</si>
  <si>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</si>
  <si>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</si>
  <si>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</si>
  <si>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</si>
  <si>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</si>
  <si>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</si>
  <si>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</si>
  <si>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</si>
  <si>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</si>
  <si>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</si>
  <si>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</si>
  <si>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</si>
  <si>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</si>
  <si>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</si>
  <si>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</si>
  <si>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</si>
  <si>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</si>
  <si>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</si>
  <si>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</si>
  <si>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</si>
  <si>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</si>
  <si>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</si>
  <si>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</si>
  <si>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</si>
  <si>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</si>
  <si>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</si>
  <si>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</si>
  <si>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</si>
  <si>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</si>
  <si>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</si>
  <si>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</si>
  <si>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</si>
  <si>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</si>
  <si>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</si>
  <si>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</si>
  <si>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</si>
  <si>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</si>
  <si>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</si>
  <si>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</si>
  <si>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</si>
  <si>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</si>
  <si>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</si>
  <si>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</si>
  <si>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</si>
  <si>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</si>
  <si>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</si>
  <si>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</si>
  <si>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</si>
  <si>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</si>
  <si>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</si>
  <si>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</si>
  <si>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</si>
  <si>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</si>
  <si>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</si>
  <si>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</si>
  <si>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</si>
  <si>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</si>
  <si>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</si>
  <si>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</si>
  <si>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</si>
  <si>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</si>
  <si>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</si>
  <si>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</si>
  <si>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</si>
  <si>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</si>
  <si>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</si>
  <si>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</si>
  <si>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</si>
  <si>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</si>
  <si>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</si>
  <si>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</si>
  <si>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</si>
  <si>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</si>
  <si>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</si>
  <si>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</si>
  <si>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</si>
  <si>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</si>
  <si>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</si>
  <si>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</si>
  <si>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</si>
  <si>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</si>
  <si>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</si>
  <si>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</si>
  <si>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</si>
  <si>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</si>
  <si>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</si>
  <si>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</si>
  <si>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</si>
  <si>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</si>
  <si>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</si>
  <si>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</si>
  <si>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</si>
  <si>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</si>
  <si>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</si>
  <si>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</si>
  <si>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</si>
  <si>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</si>
  <si>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</si>
  <si>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</si>
  <si>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</si>
  <si>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</si>
  <si>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</si>
  <si>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</si>
  <si>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</si>
  <si>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</si>
  <si>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</si>
  <si>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</si>
  <si>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</si>
  <si>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</si>
  <si>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</si>
  <si>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</si>
  <si>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</si>
  <si>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</si>
  <si>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</si>
  <si>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</si>
  <si>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</si>
  <si>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</si>
  <si>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</si>
  <si>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</si>
  <si>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</si>
  <si>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</si>
  <si>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</si>
  <si>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</si>
  <si>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</si>
  <si>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</si>
  <si>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</si>
  <si>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</si>
  <si>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</si>
  <si>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</si>
  <si>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</si>
  <si>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</si>
  <si>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</si>
  <si>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</si>
  <si>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</si>
  <si>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</si>
  <si>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</si>
  <si>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</si>
  <si>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</si>
  <si>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</si>
  <si>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</si>
  <si>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</si>
  <si>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</si>
  <si>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</si>
  <si>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</si>
  <si>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</si>
  <si>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</si>
  <si>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</si>
  <si>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</si>
  <si>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</si>
  <si>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</si>
  <si>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</si>
  <si>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</si>
  <si>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</si>
  <si>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</si>
  <si>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</si>
  <si>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</si>
  <si>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</si>
  <si>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</si>
  <si>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</si>
  <si>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</si>
  <si>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</si>
  <si>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</si>
  <si>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</si>
  <si>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</si>
  <si>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</si>
  <si>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</si>
  <si>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</si>
  <si>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</si>
  <si>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</si>
  <si>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</si>
  <si>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</si>
  <si>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</si>
  <si>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</si>
  <si>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</si>
  <si>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</si>
  <si>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</si>
  <si>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</si>
  <si>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</si>
  <si>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</si>
  <si>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</si>
  <si>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</si>
  <si>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</si>
  <si>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</si>
  <si>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</si>
  <si>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</si>
  <si>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</si>
  <si>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</si>
  <si>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</si>
  <si>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</si>
  <si>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</si>
  <si>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</si>
  <si>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</si>
  <si>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</si>
  <si>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</si>
  <si>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</si>
  <si>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</si>
  <si>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</si>
  <si>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</si>
  <si>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</si>
  <si>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</si>
  <si>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</si>
  <si>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</si>
  <si>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</si>
  <si>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</si>
  <si>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</si>
  <si>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</si>
  <si>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</si>
  <si>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</si>
  <si>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</si>
  <si>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</si>
  <si>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</si>
  <si>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</si>
  <si>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</si>
  <si>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</si>
  <si>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</si>
  <si>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</si>
  <si>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</si>
  <si>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</si>
  <si>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</si>
  <si>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</si>
  <si>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</si>
  <si>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</si>
  <si>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</si>
  <si>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</si>
  <si>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</si>
  <si>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</si>
  <si>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</si>
  <si>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</si>
  <si>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</si>
  <si>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</si>
  <si>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</si>
  <si>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</si>
  <si>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</si>
  <si>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</si>
  <si>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</si>
  <si>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</si>
  <si>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</si>
  <si>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</si>
  <si>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</si>
  <si>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</si>
  <si>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</si>
  <si>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</si>
  <si>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</si>
  <si>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</si>
  <si>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</si>
  <si>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</si>
  <si>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</si>
  <si>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</si>
  <si>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</si>
  <si>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</si>
  <si>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</si>
  <si>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</si>
  <si>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</si>
  <si>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</si>
  <si>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</si>
  <si>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</si>
  <si>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</si>
  <si>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</si>
  <si>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</si>
  <si>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</si>
  <si>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</si>
  <si>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</si>
  <si>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</si>
  <si>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</si>
  <si>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</si>
  <si>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</si>
  <si>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</si>
  <si>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</si>
  <si>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</si>
  <si>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</si>
  <si>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</si>
  <si>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</si>
  <si>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</si>
  <si>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</si>
  <si>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</si>
  <si>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</si>
  <si>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</si>
  <si>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</si>
  <si>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</si>
  <si>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</si>
  <si>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</si>
  <si>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</si>
  <si>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</si>
  <si>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</si>
  <si>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</si>
  <si>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</si>
  <si>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</si>
  <si>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</si>
  <si>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</si>
  <si>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</si>
  <si>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</si>
  <si>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</si>
  <si>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</si>
  <si>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</si>
  <si>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</si>
  <si>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</si>
  <si>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</si>
  <si>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</si>
  <si>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</si>
  <si>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</si>
  <si>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</si>
  <si>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</si>
  <si>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</si>
  <si>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</si>
  <si>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</si>
  <si>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</si>
  <si>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</si>
  <si>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</si>
  <si>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</si>
  <si>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</si>
  <si>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</si>
  <si>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</si>
  <si>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</si>
  <si>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</si>
  <si>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</si>
  <si>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</si>
  <si>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</si>
  <si>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</si>
  <si>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</si>
  <si>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</si>
  <si>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</si>
  <si>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</si>
  <si>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</si>
  <si>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</si>
  <si>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</si>
  <si>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</si>
  <si>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</si>
  <si>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</si>
  <si>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</si>
  <si>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</si>
  <si>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</si>
  <si>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</si>
  <si>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</si>
  <si>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</si>
  <si>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</si>
  <si>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</si>
  <si>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</si>
  <si>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</si>
  <si>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</si>
  <si>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</si>
  <si>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</si>
  <si>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</si>
  <si>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</si>
  <si>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</si>
  <si>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</si>
  <si>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</si>
  <si>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</si>
  <si>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</si>
  <si>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</si>
  <si>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</si>
  <si>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</si>
  <si>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</si>
  <si>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</si>
  <si>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</si>
  <si>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</si>
  <si>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</si>
  <si>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</si>
  <si>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</si>
  <si>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</si>
  <si>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</si>
  <si>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</si>
  <si>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</si>
  <si>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</si>
  <si>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</si>
  <si>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</si>
  <si>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</si>
  <si>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</si>
  <si>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</si>
  <si>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</si>
  <si>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</si>
  <si>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</si>
  <si>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</si>
  <si>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</si>
  <si>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</si>
  <si>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</si>
  <si>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</si>
  <si>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</si>
  <si>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</si>
  <si>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</si>
  <si>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</si>
  <si>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</si>
  <si>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</si>
  <si>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</si>
  <si>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</si>
  <si>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</si>
  <si>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</si>
  <si>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</si>
  <si>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</si>
  <si>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</si>
  <si>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</si>
  <si>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</si>
  <si>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</si>
  <si>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</si>
  <si>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</si>
  <si>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</si>
  <si>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</si>
  <si>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</si>
  <si>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</si>
  <si>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</si>
  <si>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</si>
  <si>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</si>
  <si>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</si>
  <si>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</si>
  <si>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</si>
  <si>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</si>
  <si>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</si>
  <si>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</si>
  <si>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</si>
  <si>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</si>
  <si>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</si>
  <si>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</si>
  <si>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</si>
  <si>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</si>
  <si>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</si>
  <si>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</si>
  <si>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</si>
  <si>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</si>
  <si>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</si>
  <si>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</si>
  <si>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</si>
  <si>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</si>
  <si>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</si>
  <si>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</si>
  <si>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</si>
  <si>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</si>
  <si>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</si>
  <si>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</si>
  <si>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</si>
  <si>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</si>
  <si>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</si>
  <si>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</si>
  <si>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</si>
  <si>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</si>
  <si>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</si>
  <si>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</si>
  <si>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</si>
  <si>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</si>
  <si>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</si>
  <si>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</si>
  <si>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</si>
  <si>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</si>
  <si>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</si>
  <si>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</si>
  <si>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</si>
  <si>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</si>
  <si>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</si>
  <si>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</si>
  <si>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</si>
  <si>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</si>
  <si>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</si>
  <si>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</si>
  <si>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</si>
  <si>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</si>
  <si>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</si>
  <si>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</si>
  <si>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</si>
  <si>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</si>
  <si>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</si>
  <si>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</si>
  <si>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</si>
  <si>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</si>
  <si>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</si>
  <si>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</si>
  <si>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</si>
  <si>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</si>
  <si>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</si>
  <si>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</si>
  <si>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</si>
  <si>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</si>
  <si>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</si>
  <si>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</si>
  <si>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</si>
  <si>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</si>
  <si>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</si>
  <si>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</si>
  <si>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</si>
  <si>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</si>
  <si>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</si>
  <si>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</si>
  <si>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</si>
  <si>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</si>
  <si>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</si>
  <si>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</si>
  <si>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</si>
  <si>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</si>
  <si>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</si>
  <si>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</si>
  <si>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</si>
  <si>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</si>
  <si>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</si>
  <si>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</si>
  <si>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</si>
  <si>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</si>
  <si>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</si>
  <si>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</si>
  <si>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</si>
  <si>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</si>
  <si>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</si>
  <si>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</si>
  <si>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</si>
  <si>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</si>
  <si>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</si>
  <si>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</si>
  <si>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</si>
  <si>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</si>
  <si>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</si>
  <si>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</si>
  <si>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</si>
  <si>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</si>
  <si>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</si>
  <si>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</si>
  <si>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</si>
  <si>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</si>
  <si>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</si>
  <si>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</si>
  <si>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</si>
  <si>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</si>
  <si>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</si>
  <si>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</si>
  <si>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</si>
  <si>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</si>
  <si>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</si>
  <si>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</si>
  <si>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</si>
  <si>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</si>
  <si>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</si>
  <si>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</si>
  <si>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</si>
  <si>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</si>
  <si>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</si>
  <si>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</si>
  <si>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</si>
  <si>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</si>
  <si>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</si>
  <si>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</si>
  <si>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</si>
  <si>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</si>
  <si>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</si>
  <si>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</si>
  <si>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</si>
  <si>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</si>
  <si>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</si>
  <si>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</si>
  <si>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</si>
  <si>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</si>
  <si>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</si>
  <si>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</si>
  <si>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</si>
  <si>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</si>
  <si>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</si>
  <si>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</si>
  <si>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</si>
  <si>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</si>
  <si>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</si>
  <si>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</si>
  <si>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</si>
  <si>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</si>
  <si>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</si>
  <si>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</si>
  <si>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</si>
  <si>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</si>
  <si>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</si>
  <si>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</si>
  <si>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</si>
  <si>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</si>
  <si>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</si>
  <si>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</si>
  <si>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</si>
  <si>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</si>
  <si>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</si>
  <si>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</si>
  <si>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</si>
  <si>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</si>
  <si>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</si>
  <si>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</si>
  <si>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</si>
  <si>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</si>
  <si>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</si>
  <si>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</si>
  <si>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</si>
  <si>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</si>
  <si>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</si>
  <si>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</si>
  <si>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</si>
  <si>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</si>
  <si>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</si>
  <si>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</si>
  <si>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</si>
  <si>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</si>
  <si>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</si>
  <si>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</si>
  <si>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</si>
  <si>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</si>
  <si>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</si>
  <si>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</si>
  <si>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</si>
  <si>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</si>
  <si>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</si>
  <si>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</si>
  <si>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</si>
  <si>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</si>
  <si>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</si>
  <si>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</si>
  <si>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</si>
  <si>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</si>
  <si>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</si>
  <si>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</si>
  <si>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</si>
  <si>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</si>
  <si>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</si>
  <si>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</si>
  <si>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</si>
  <si>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</si>
  <si>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</si>
  <si>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</si>
  <si>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</si>
  <si>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</si>
  <si>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</si>
  <si>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</si>
  <si>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</si>
  <si>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</si>
  <si>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</si>
  <si>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</si>
  <si>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</si>
  <si>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</si>
  <si>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</si>
  <si>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</si>
  <si>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</si>
  <si>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</si>
  <si>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</si>
  <si>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</si>
  <si>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</si>
  <si>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</si>
  <si>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</si>
  <si>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</si>
  <si>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</si>
  <si>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</si>
  <si>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</si>
  <si>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</si>
  <si>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</si>
  <si>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</si>
  <si>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</si>
  <si>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</si>
  <si>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</si>
  <si>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</si>
  <si>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</si>
  <si>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</si>
  <si>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</si>
  <si>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</si>
  <si>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</si>
  <si>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</si>
  <si>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</si>
  <si>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</si>
  <si>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</si>
  <si>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</si>
  <si>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</si>
  <si>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</si>
  <si>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</si>
  <si>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</si>
  <si>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</si>
  <si>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</si>
  <si>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</si>
  <si>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</si>
  <si>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</si>
  <si>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</si>
  <si>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</si>
  <si>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</si>
  <si>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</si>
  <si>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</si>
  <si>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</si>
  <si>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</si>
  <si>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</si>
  <si>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</si>
  <si>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</si>
  <si>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</si>
  <si>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</si>
  <si>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</si>
  <si>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</si>
  <si>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</si>
  <si>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</si>
  <si>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</si>
  <si>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</si>
  <si>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</si>
  <si>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</si>
  <si>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</si>
  <si>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</si>
  <si>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</si>
  <si>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</si>
  <si>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</si>
  <si>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</si>
  <si>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</si>
  <si>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</si>
  <si>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</si>
  <si>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</si>
  <si>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</si>
  <si>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</si>
  <si>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</si>
  <si>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</si>
  <si>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</si>
  <si>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</si>
  <si>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</si>
  <si>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</si>
  <si>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</si>
  <si>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</si>
  <si>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</si>
  <si>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</si>
  <si>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</si>
  <si>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</si>
  <si>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</si>
  <si>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</si>
  <si>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</si>
  <si>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</si>
  <si>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</si>
  <si>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</si>
  <si>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</si>
  <si>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</si>
  <si>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</si>
  <si>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</si>
  <si>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</si>
  <si>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</si>
  <si>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</si>
  <si>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</si>
  <si>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</si>
  <si>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</si>
  <si>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</si>
  <si>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</si>
  <si>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</si>
  <si>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</si>
  <si>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</si>
  <si>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</si>
  <si>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</si>
  <si>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</si>
  <si>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</si>
  <si>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</si>
  <si>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</si>
  <si>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</si>
  <si>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</si>
  <si>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</si>
  <si>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</si>
  <si>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</si>
  <si>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</si>
  <si>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</si>
  <si>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</si>
  <si>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</si>
  <si>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</si>
  <si>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</si>
  <si>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</si>
  <si>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</si>
  <si>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</si>
  <si>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</si>
  <si>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</si>
  <si>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</si>
  <si>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</si>
  <si>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</si>
  <si>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</si>
  <si>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</si>
  <si>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</si>
  <si>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</si>
  <si>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</si>
  <si>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</si>
  <si>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</si>
  <si>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</si>
  <si>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</si>
  <si>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</si>
  <si>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</si>
  <si>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</si>
  <si>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</si>
  <si>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</si>
  <si>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</si>
  <si>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</si>
  <si>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</si>
  <si>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</si>
  <si>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</si>
  <si>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</si>
  <si>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</si>
  <si>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</si>
  <si>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</si>
  <si>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</si>
  <si>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</si>
  <si>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</si>
  <si>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</si>
  <si>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</si>
  <si>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</si>
  <si>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</si>
  <si>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</si>
  <si>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</si>
  <si>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</si>
  <si>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</si>
  <si>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</si>
  <si>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</si>
  <si>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</si>
  <si>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</si>
  <si>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</si>
  <si>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</si>
  <si>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</si>
  <si>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</si>
  <si>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</si>
  <si>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</si>
  <si>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</si>
  <si>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</si>
  <si>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</si>
  <si>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</si>
  <si>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</si>
  <si>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</si>
  <si>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</si>
  <si>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</si>
  <si>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</si>
  <si>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</si>
  <si>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</si>
  <si>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</si>
  <si>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</si>
  <si>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</si>
  <si>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</si>
  <si>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</si>
  <si>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</si>
  <si>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</si>
  <si>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</si>
  <si>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</si>
  <si>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</si>
  <si>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</si>
  <si>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</si>
  <si>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</si>
  <si>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</si>
  <si>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</si>
  <si>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</si>
  <si>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</si>
  <si>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</si>
  <si>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</si>
  <si>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</si>
  <si>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</si>
  <si>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</si>
  <si>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</si>
  <si>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</si>
  <si>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</si>
  <si>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</si>
  <si>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</si>
  <si>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</si>
  <si>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</si>
  <si>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</si>
  <si>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</si>
  <si>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</si>
  <si>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</si>
  <si>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</si>
  <si>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</si>
  <si>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</si>
  <si>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</si>
  <si>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</si>
  <si>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</si>
  <si>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</si>
  <si>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</si>
  <si>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</si>
  <si>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</si>
  <si>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</si>
  <si>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</si>
  <si>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</si>
  <si>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</si>
  <si>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</si>
  <si>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</si>
  <si>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</si>
  <si>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</si>
  <si>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</si>
  <si>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</si>
  <si>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</si>
  <si>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</si>
  <si>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</si>
  <si>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</si>
  <si>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</si>
  <si>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</si>
  <si>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</si>
  <si>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</si>
  <si>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</si>
  <si>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</si>
  <si>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</si>
  <si>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</si>
  <si>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</si>
  <si>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</si>
  <si>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</si>
  <si>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</si>
  <si>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</si>
  <si>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</si>
  <si>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</si>
  <si>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</si>
  <si>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</si>
  <si>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</si>
  <si>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</si>
  <si>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</si>
  <si>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</si>
  <si>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</si>
  <si>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</si>
  <si>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</si>
  <si>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</si>
  <si>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</si>
  <si>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</si>
  <si>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</si>
  <si>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</si>
  <si>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</si>
  <si>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</si>
  <si>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</si>
  <si>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</si>
  <si>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</si>
  <si>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</si>
  <si>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</si>
  <si>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</si>
  <si>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</si>
  <si>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</si>
  <si>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</si>
  <si>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</si>
  <si>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</si>
  <si>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</si>
  <si>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</si>
  <si>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</si>
  <si>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</si>
  <si>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</si>
  <si>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</si>
  <si>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</si>
  <si>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</si>
  <si>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</si>
  <si>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</si>
  <si>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</si>
  <si>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</si>
  <si>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</si>
  <si>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</si>
  <si>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</si>
  <si>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</si>
  <si>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</si>
  <si>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</si>
  <si>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</si>
  <si>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</si>
  <si>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</si>
  <si>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</si>
  <si>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</si>
  <si>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</si>
  <si>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</si>
  <si>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</si>
  <si>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</si>
  <si>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</si>
  <si>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</si>
  <si>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</si>
  <si>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</si>
  <si>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</si>
  <si>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</si>
  <si>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</si>
  <si>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</si>
  <si>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</si>
  <si>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</si>
  <si>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</si>
  <si>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</si>
  <si>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</si>
  <si>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</si>
  <si>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</si>
  <si>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</si>
  <si>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</si>
  <si>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</si>
  <si>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</si>
  <si>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</si>
  <si>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</si>
  <si>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</si>
  <si>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</si>
  <si>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</si>
  <si>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</si>
  <si>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</si>
  <si>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</si>
  <si>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</si>
  <si>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</si>
  <si>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</si>
  <si>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</si>
  <si>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</si>
  <si>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</si>
  <si>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</si>
  <si>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</si>
  <si>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</si>
  <si>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</si>
  <si>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</si>
  <si>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</si>
  <si>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</si>
  <si>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</si>
  <si>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</si>
  <si>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</si>
  <si>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</si>
  <si>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</si>
  <si>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</si>
  <si>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</si>
  <si>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</si>
  <si>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</si>
  <si>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</si>
  <si>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</si>
  <si>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</si>
  <si>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</si>
  <si>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</si>
  <si>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</si>
  <si>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</si>
  <si>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</si>
  <si>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</si>
  <si>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</si>
  <si>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</si>
  <si>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</si>
  <si>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</si>
  <si>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</si>
  <si>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</si>
  <si>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</si>
  <si>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</si>
  <si>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</si>
  <si>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</si>
  <si>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</si>
  <si>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</si>
  <si>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</si>
  <si>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</si>
  <si>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</si>
  <si>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</si>
  <si>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</si>
  <si>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</si>
  <si>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</si>
  <si>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</si>
  <si>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</si>
  <si>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</si>
  <si>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</si>
  <si>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</si>
  <si>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</si>
  <si>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</si>
  <si>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</si>
  <si>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</si>
  <si>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</si>
  <si>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</si>
  <si>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</si>
  <si>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</si>
  <si>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</si>
  <si>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</si>
  <si>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</si>
  <si>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</si>
  <si>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</si>
  <si>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</si>
  <si>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</si>
  <si>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</si>
  <si>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</si>
  <si>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</si>
  <si>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</si>
  <si>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</si>
  <si>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</si>
  <si>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</si>
  <si>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</si>
  <si>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</si>
  <si>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</si>
  <si>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</si>
  <si>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</si>
  <si>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</si>
  <si>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</si>
  <si>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</si>
  <si>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</si>
  <si>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</si>
  <si>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</si>
  <si>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</si>
  <si>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</si>
  <si>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</si>
  <si>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</si>
  <si>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</si>
  <si>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</si>
  <si>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</si>
  <si>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</si>
  <si>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</si>
  <si>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</si>
  <si>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</si>
  <si>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</si>
  <si>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</si>
  <si>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</si>
  <si>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</si>
  <si>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</si>
  <si>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</si>
  <si>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</si>
  <si>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</si>
  <si>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</si>
  <si>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</si>
  <si>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</si>
  <si>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</si>
  <si>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</si>
  <si>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</si>
  <si>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</si>
  <si>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</si>
  <si>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</si>
  <si>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</si>
  <si>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</si>
  <si>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</si>
  <si>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</si>
  <si>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</si>
  <si>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</si>
  <si>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</si>
  <si>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</si>
  <si>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</si>
  <si>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</si>
  <si>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</si>
  <si>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</si>
  <si>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</si>
  <si>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</si>
  <si>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</si>
  <si>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</si>
  <si>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</si>
  <si>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</si>
  <si>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</si>
  <si>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</si>
  <si>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</si>
  <si>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</si>
  <si>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</si>
  <si>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</si>
  <si>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</si>
  <si>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</si>
  <si>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</si>
  <si>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</si>
  <si>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</si>
  <si>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</si>
  <si>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</si>
  <si>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</si>
  <si>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</si>
  <si>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</si>
  <si>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</si>
  <si>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</si>
  <si>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</si>
  <si>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</si>
  <si>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</si>
  <si>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</si>
  <si>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</si>
  <si>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</si>
  <si>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</si>
  <si>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</si>
  <si>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</si>
  <si>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</si>
  <si>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</si>
  <si>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</si>
  <si>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</si>
  <si>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</si>
  <si>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</si>
  <si>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</si>
  <si>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</si>
  <si>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</si>
  <si>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</si>
  <si>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</si>
  <si>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</si>
  <si>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</si>
  <si>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</si>
  <si>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</si>
  <si>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</si>
  <si>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</si>
  <si>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</si>
  <si>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</si>
  <si>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</si>
  <si>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</si>
  <si>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</si>
  <si>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</si>
  <si>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</si>
  <si>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</si>
  <si>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</si>
  <si>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</si>
  <si>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</si>
  <si>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</si>
  <si>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</si>
  <si>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</si>
  <si>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</si>
  <si>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</si>
  <si>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</si>
  <si>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</si>
  <si>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</si>
  <si>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</si>
  <si>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</si>
  <si>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</si>
  <si>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</si>
  <si>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</si>
  <si>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</si>
  <si>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</si>
  <si>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</si>
  <si>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</si>
  <si>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</si>
  <si>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</si>
  <si>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</si>
  <si>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</si>
  <si>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</si>
  <si>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</si>
  <si>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</si>
  <si>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</si>
  <si>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</si>
  <si>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</si>
  <si>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</si>
  <si>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</si>
  <si>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</si>
  <si>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</si>
  <si>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</si>
  <si>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</si>
  <si>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</si>
  <si>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</si>
  <si>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</si>
  <si>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</si>
  <si>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</si>
  <si>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</si>
  <si>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</si>
  <si>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</si>
  <si>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</si>
  <si>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</si>
  <si>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</si>
  <si>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</si>
  <si>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</si>
  <si>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</si>
  <si>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</si>
  <si>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</si>
  <si>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</si>
  <si>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</si>
  <si>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</si>
  <si>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</si>
  <si>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</si>
  <si>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</si>
  <si>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</si>
  <si>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</si>
  <si>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</si>
  <si>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</si>
  <si>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</si>
  <si>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</si>
  <si>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</si>
  <si>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</si>
  <si>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</si>
  <si>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</si>
  <si>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</si>
  <si>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</si>
  <si>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</si>
  <si>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</si>
  <si>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</si>
  <si>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</si>
  <si>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</si>
  <si>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</si>
  <si>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</si>
  <si>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</si>
  <si>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</si>
  <si>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</si>
  <si>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</si>
  <si>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</si>
  <si>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</si>
  <si>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</si>
  <si>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</si>
  <si>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</si>
  <si>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</si>
  <si>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</si>
  <si>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</si>
  <si>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</si>
  <si>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</si>
  <si>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</si>
  <si>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</si>
  <si>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</si>
  <si>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</si>
  <si>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</si>
  <si>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</si>
  <si>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</si>
  <si>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</si>
  <si>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</si>
  <si>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</si>
  <si>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</si>
  <si>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</si>
  <si>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</si>
  <si>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</si>
  <si>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</si>
  <si>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</si>
  <si>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</si>
  <si>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</si>
  <si>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</si>
  <si>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</si>
  <si>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</si>
  <si>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</si>
  <si>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</si>
  <si>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</si>
  <si>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</si>
  <si>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</si>
  <si>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</si>
  <si>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</si>
  <si>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</si>
  <si>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</si>
  <si>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</si>
  <si>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</si>
  <si>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</si>
  <si>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</si>
  <si>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</si>
  <si>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</si>
  <si>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</si>
  <si>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</si>
  <si>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</si>
  <si>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</si>
  <si>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</si>
  <si>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</si>
  <si>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</si>
  <si>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</si>
  <si>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</si>
  <si>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</si>
  <si>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</si>
  <si>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</si>
  <si>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</si>
  <si>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</si>
  <si>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</si>
  <si>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</si>
  <si>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</si>
  <si>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</si>
  <si>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</si>
  <si>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</si>
  <si>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</si>
  <si>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</si>
  <si>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</si>
  <si>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</si>
  <si>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</si>
  <si>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</si>
  <si>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</si>
  <si>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</si>
  <si>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</si>
  <si>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</si>
  <si>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</si>
  <si>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</si>
  <si>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</si>
  <si>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</si>
  <si>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</si>
  <si>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</si>
  <si>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</si>
  <si>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</si>
  <si>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</si>
  <si>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</si>
  <si>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</si>
  <si>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</si>
  <si>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</si>
  <si>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</si>
  <si>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</si>
  <si>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</si>
  <si>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</si>
  <si>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</si>
  <si>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</si>
  <si>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</si>
  <si>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</si>
  <si>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</si>
  <si>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</si>
  <si>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</si>
  <si>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</si>
  <si>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</si>
  <si>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</si>
  <si>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</si>
  <si>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</si>
  <si>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</si>
  <si>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</si>
  <si>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</si>
  <si>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</si>
  <si>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</si>
  <si>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</si>
  <si>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</si>
  <si>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</si>
  <si>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</si>
  <si>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</si>
  <si>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</si>
  <si>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</si>
  <si>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</si>
  <si>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</si>
  <si>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</si>
  <si>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</si>
  <si>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</si>
  <si>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</si>
  <si>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</si>
  <si>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</si>
  <si>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</si>
  <si>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</si>
  <si>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</si>
  <si>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</si>
  <si>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</si>
  <si>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</si>
  <si>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</si>
  <si>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</si>
  <si>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</si>
  <si>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</si>
  <si>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</si>
  <si>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</si>
  <si>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</si>
  <si>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</si>
  <si>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</si>
  <si>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</si>
  <si>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</si>
  <si>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</si>
  <si>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</si>
  <si>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</si>
  <si>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</si>
  <si>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</si>
  <si>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</si>
  <si>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</si>
  <si>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</si>
  <si>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</si>
  <si>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</si>
  <si>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</si>
  <si>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</si>
  <si>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</si>
  <si>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</si>
  <si>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</si>
  <si>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</si>
  <si>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</si>
  <si>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</si>
  <si>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</si>
  <si>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</si>
  <si>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</si>
  <si>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</si>
  <si>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</si>
  <si>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</si>
  <si>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</si>
  <si>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</si>
  <si>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</si>
  <si>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</si>
  <si>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</si>
  <si>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</si>
  <si>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</si>
  <si>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</si>
  <si>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</si>
  <si>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</si>
  <si>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</si>
  <si>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</si>
  <si>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</si>
  <si>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</si>
  <si>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</si>
  <si>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</si>
  <si>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</si>
  <si>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</si>
  <si>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</si>
  <si>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</si>
  <si>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</si>
  <si>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</si>
  <si>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</si>
  <si>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</si>
  <si>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</si>
  <si>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</si>
  <si>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</si>
  <si>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</si>
  <si>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</si>
  <si>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</si>
  <si>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</si>
  <si>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</si>
  <si>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</si>
  <si>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</si>
  <si>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</si>
  <si>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</si>
  <si>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</si>
  <si>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</si>
  <si>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</si>
  <si>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</si>
  <si>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</si>
  <si>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</si>
  <si>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</si>
  <si>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</si>
  <si>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</si>
  <si>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</si>
  <si>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</si>
  <si>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</si>
  <si>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</si>
  <si>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</si>
  <si>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</si>
  <si>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</si>
  <si>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</si>
  <si>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</si>
  <si>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</si>
  <si>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</si>
  <si>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</si>
  <si>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</si>
  <si>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</si>
  <si>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</si>
  <si>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</si>
  <si>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</si>
  <si>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</si>
  <si>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</si>
  <si>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</si>
  <si>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</si>
  <si>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</si>
  <si>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</si>
  <si>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</si>
  <si>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</si>
  <si>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</si>
  <si>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</si>
  <si>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</si>
  <si>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</si>
  <si>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</si>
  <si>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</si>
  <si>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</si>
  <si>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</si>
  <si>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</si>
  <si>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</si>
  <si>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</si>
  <si>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</si>
  <si>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</si>
  <si>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</si>
  <si>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</si>
  <si>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</si>
  <si>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</si>
  <si>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</si>
  <si>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</si>
  <si>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</si>
  <si>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</si>
  <si>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</si>
  <si>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</si>
  <si>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</si>
  <si>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</si>
  <si>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</si>
  <si>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</si>
  <si>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</si>
  <si>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</si>
  <si>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</si>
  <si>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</si>
  <si>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</si>
  <si>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</si>
  <si>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</si>
  <si>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</si>
  <si>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</si>
  <si>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</si>
  <si>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</si>
  <si>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</si>
  <si>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</si>
  <si>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</si>
  <si>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</si>
  <si>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</si>
  <si>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</si>
  <si>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</si>
  <si>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</si>
  <si>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</si>
  <si>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</si>
  <si>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</si>
  <si>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</si>
  <si>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</si>
  <si>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</si>
  <si>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</si>
  <si>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</si>
  <si>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</si>
  <si>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</si>
  <si>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</si>
  <si>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</si>
  <si>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</si>
  <si>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</si>
  <si>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</si>
  <si>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</si>
  <si>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</si>
  <si>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</si>
  <si>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</si>
  <si>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</si>
  <si>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</si>
  <si>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</si>
  <si>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</si>
  <si>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</si>
  <si>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</si>
  <si>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</si>
  <si>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</si>
  <si>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</si>
  <si>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</si>
  <si>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</si>
  <si>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</si>
  <si>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</si>
  <si>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</si>
  <si>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</si>
  <si>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</si>
  <si>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</si>
  <si>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</si>
  <si>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</si>
  <si>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</si>
  <si>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</si>
  <si>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</si>
  <si>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</si>
  <si>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</si>
  <si>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</si>
  <si>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</si>
  <si>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</si>
  <si>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</si>
  <si>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</si>
  <si>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</si>
  <si>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</si>
  <si>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</si>
  <si>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</si>
  <si>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</si>
  <si>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</si>
  <si>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</si>
  <si>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</si>
  <si>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</si>
  <si>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</si>
  <si>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</si>
  <si>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</si>
  <si>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</si>
  <si>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</si>
  <si>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</si>
  <si>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</si>
  <si>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</si>
  <si>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</si>
  <si>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</si>
  <si>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</si>
  <si>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</si>
  <si>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</si>
  <si>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</si>
  <si>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</si>
  <si>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</si>
  <si>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</si>
  <si>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</si>
  <si>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</si>
  <si>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</si>
  <si>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</si>
  <si>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</si>
  <si>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</si>
  <si>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</si>
  <si>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</si>
  <si>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</si>
  <si>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</si>
  <si>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</si>
  <si>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</si>
  <si>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</si>
  <si>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</si>
  <si>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</si>
  <si>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</si>
  <si>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</si>
  <si>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</si>
  <si>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</si>
  <si>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</si>
  <si>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</si>
  <si>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</si>
  <si>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</si>
  <si>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</si>
  <si>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</si>
  <si>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</si>
  <si>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</si>
  <si>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</si>
  <si>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</si>
  <si>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</si>
  <si>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</si>
  <si>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</si>
  <si>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</si>
  <si>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</si>
  <si>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</si>
  <si>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</si>
  <si>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</si>
  <si>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</si>
  <si>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</si>
  <si>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</si>
  <si>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</si>
  <si>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</si>
  <si>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</si>
  <si>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</si>
  <si>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</si>
  <si>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</si>
  <si>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</si>
  <si>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</si>
  <si>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</si>
  <si>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</si>
  <si>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</si>
  <si>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</si>
  <si>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</si>
  <si>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</si>
  <si>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</si>
  <si>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</si>
  <si>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</si>
  <si>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</si>
  <si>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</si>
  <si>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</si>
  <si>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</si>
  <si>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</si>
  <si>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</si>
  <si>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</si>
  <si>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</si>
  <si>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</si>
  <si>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</si>
  <si>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</si>
  <si>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</si>
  <si>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</si>
  <si>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</si>
  <si>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</si>
  <si>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</si>
  <si>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</si>
  <si>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</si>
  <si>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</si>
  <si>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</si>
  <si>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</si>
  <si>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</si>
  <si>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</si>
  <si>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</si>
  <si>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</si>
  <si>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</si>
  <si>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</si>
  <si>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</si>
  <si>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</si>
  <si>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</si>
  <si>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</si>
  <si>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</si>
  <si>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</si>
  <si>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</si>
  <si>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</si>
  <si>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</si>
  <si>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</si>
  <si>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</si>
  <si>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</si>
  <si>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</si>
  <si>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</si>
  <si>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</si>
  <si>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</si>
  <si>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</si>
  <si>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</si>
  <si>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</si>
  <si>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</si>
  <si>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</si>
  <si>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</si>
  <si>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</si>
  <si>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</si>
  <si>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</si>
  <si>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</si>
  <si>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</si>
  <si>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</si>
  <si>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</si>
  <si>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</si>
  <si>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</si>
  <si>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</si>
  <si>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</si>
  <si>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</si>
  <si>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</si>
  <si>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</si>
  <si>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</si>
  <si>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</si>
  <si>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</si>
  <si>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</si>
  <si>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</si>
  <si>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</si>
  <si>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</si>
  <si>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</si>
  <si>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</si>
  <si>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</si>
  <si>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</si>
  <si>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</si>
  <si>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</si>
  <si>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</si>
  <si>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</si>
  <si>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</si>
  <si>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</si>
  <si>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</si>
  <si>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</si>
  <si>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</si>
  <si>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</si>
  <si>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</si>
  <si>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</si>
  <si>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</si>
  <si>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</si>
  <si>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</si>
  <si>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</si>
  <si>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</si>
  <si>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</si>
  <si>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</si>
  <si>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</si>
  <si>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</si>
  <si>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</si>
  <si>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</si>
  <si>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</si>
  <si>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</si>
  <si>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</si>
  <si>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</si>
  <si>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</si>
  <si>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</si>
  <si>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</si>
  <si>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</si>
  <si>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</si>
  <si>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</si>
  <si>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</si>
  <si>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</si>
  <si>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</si>
  <si>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</si>
  <si>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</si>
  <si>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</si>
  <si>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</si>
  <si>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</si>
  <si>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</si>
  <si>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</si>
  <si>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</si>
  <si>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</si>
  <si>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</si>
  <si>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</si>
  <si>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</si>
  <si>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</si>
  <si>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</si>
  <si>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</si>
  <si>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</si>
  <si>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</si>
  <si>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</si>
  <si>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</si>
  <si>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</si>
  <si>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</si>
  <si>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</si>
  <si>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</si>
  <si>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</si>
  <si>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</si>
  <si>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</si>
  <si>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</si>
  <si>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</si>
  <si>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</si>
  <si>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</si>
  <si>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</si>
  <si>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</si>
  <si>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</si>
  <si>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</si>
  <si>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</si>
  <si>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</si>
  <si>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</si>
  <si>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</si>
  <si>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</si>
  <si>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</si>
  <si>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</si>
  <si>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</si>
  <si>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</si>
  <si>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</si>
  <si>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</si>
  <si>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</si>
  <si>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</si>
  <si>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</si>
  <si>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</si>
  <si>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</si>
  <si>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</si>
  <si>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</si>
  <si>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</si>
  <si>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</si>
  <si>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</si>
  <si>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</si>
  <si>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</si>
  <si>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</si>
  <si>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</si>
  <si>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</si>
  <si>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</si>
  <si>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</si>
  <si>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</si>
  <si>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</si>
  <si>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</si>
  <si>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</si>
  <si>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</si>
  <si>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</si>
  <si>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</si>
  <si>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</si>
  <si>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</si>
  <si>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</si>
  <si>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</si>
  <si>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</si>
  <si>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</si>
  <si>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</si>
  <si>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</si>
  <si>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</si>
  <si>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</si>
  <si>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</si>
  <si>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</si>
  <si>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</si>
  <si>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</si>
  <si>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</si>
  <si>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</si>
  <si>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</si>
  <si>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</si>
  <si>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</si>
  <si>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</si>
  <si>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</si>
  <si>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</si>
  <si>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</si>
  <si>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</si>
  <si>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</si>
  <si>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</si>
  <si>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</si>
  <si>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</si>
  <si>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</si>
  <si>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</si>
  <si>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</si>
  <si>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</si>
  <si>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</si>
  <si>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</si>
  <si>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</si>
  <si>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</si>
  <si>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</si>
  <si>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</si>
  <si>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</si>
  <si>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</si>
  <si>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</si>
  <si>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</si>
  <si>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</si>
  <si>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</si>
  <si>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</si>
  <si>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</si>
  <si>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</si>
  <si>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</si>
  <si>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</si>
  <si>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</si>
  <si>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</si>
  <si>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</si>
  <si>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</si>
  <si>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</si>
  <si>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</si>
  <si>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</si>
  <si>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</si>
  <si>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</si>
  <si>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</si>
  <si>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</si>
  <si>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</si>
  <si>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</si>
  <si>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</si>
  <si>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</si>
  <si>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</si>
  <si>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</si>
  <si>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</si>
  <si>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</si>
  <si>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</si>
  <si>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</si>
  <si>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</si>
  <si>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</si>
  <si>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</si>
  <si>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</si>
  <si>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</si>
  <si>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</si>
  <si>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</si>
  <si>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</si>
  <si>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</si>
  <si>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</si>
  <si>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</si>
  <si>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</si>
  <si>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</si>
  <si>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</si>
  <si>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</si>
  <si>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</si>
  <si>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</si>
  <si>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</si>
  <si>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</si>
  <si>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</si>
  <si>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</si>
  <si>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</si>
  <si>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</si>
  <si>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</si>
  <si>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</si>
  <si>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</si>
  <si>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</si>
  <si>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</si>
  <si>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</si>
  <si>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</si>
  <si>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</si>
  <si>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</si>
  <si>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</si>
  <si>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</si>
  <si>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</si>
  <si>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</si>
  <si>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</si>
  <si>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</si>
  <si>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</si>
  <si>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</si>
  <si>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</si>
  <si>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</si>
  <si>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</si>
  <si>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</si>
  <si>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</si>
  <si>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</si>
  <si>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</si>
  <si>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</si>
  <si>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</si>
  <si>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</si>
  <si>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</si>
  <si>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</si>
  <si>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</si>
  <si>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</si>
  <si>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</si>
  <si>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</si>
  <si>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</si>
  <si>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</si>
  <si>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</si>
  <si>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</si>
  <si>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</si>
  <si>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</si>
  <si>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</si>
  <si>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</si>
  <si>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</si>
  <si>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</si>
  <si>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</si>
  <si>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</si>
  <si>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</si>
  <si>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</si>
  <si>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</si>
  <si>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</si>
  <si>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</si>
  <si>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</si>
  <si>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</si>
  <si>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</si>
  <si>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</si>
  <si>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</si>
  <si>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</si>
  <si>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</si>
  <si>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</si>
  <si>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</si>
  <si>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</si>
  <si>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</si>
  <si>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</si>
  <si>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</si>
  <si>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</si>
  <si>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</si>
  <si>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</si>
  <si>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</si>
  <si>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</si>
  <si>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</si>
  <si>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</si>
  <si>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</si>
  <si>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</si>
  <si>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</si>
  <si>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</si>
  <si>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</si>
  <si>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</si>
  <si>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</si>
  <si>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</si>
  <si>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</si>
  <si>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</si>
  <si>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</si>
  <si>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</si>
  <si>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</si>
  <si>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</si>
  <si>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</si>
  <si>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</si>
  <si>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</si>
  <si>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</si>
  <si>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</si>
  <si>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</si>
  <si>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</si>
  <si>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</si>
  <si>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</si>
  <si>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</si>
  <si>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</si>
  <si>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</si>
  <si>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</si>
  <si>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</si>
  <si>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</si>
  <si>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</si>
  <si>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</si>
  <si>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</si>
  <si>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</si>
  <si>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</si>
  <si>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</si>
  <si>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</si>
  <si>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</si>
  <si>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</si>
  <si>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</si>
  <si>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</si>
  <si>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</si>
  <si>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</si>
  <si>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</si>
  <si>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</si>
  <si>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</si>
  <si>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</si>
  <si>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</si>
  <si>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</si>
  <si>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</si>
  <si>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</si>
  <si>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</si>
  <si>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</si>
  <si>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</si>
  <si>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</si>
  <si>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</si>
  <si>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</si>
  <si>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</si>
  <si>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</si>
  <si>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</si>
  <si>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</si>
  <si>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</si>
  <si>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</si>
  <si>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</si>
  <si>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</si>
  <si>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</si>
  <si>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</si>
  <si>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</si>
  <si>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</si>
  <si>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</si>
  <si>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</si>
  <si>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</si>
  <si>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</si>
  <si>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</si>
  <si>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</si>
  <si>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</si>
  <si>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</si>
  <si>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</si>
  <si>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</si>
  <si>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</si>
  <si>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</si>
  <si>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</si>
  <si>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</si>
  <si>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</si>
  <si>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</si>
  <si>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</si>
  <si>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</si>
  <si>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</si>
  <si>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</si>
  <si>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</si>
  <si>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</si>
  <si>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</si>
  <si>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</si>
  <si>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</si>
  <si>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</si>
  <si>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</si>
  <si>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</si>
  <si>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</si>
  <si>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</si>
  <si>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</si>
  <si>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</si>
  <si>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</si>
  <si>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</si>
  <si>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</si>
  <si>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</si>
  <si>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</si>
  <si>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</si>
  <si>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</si>
  <si>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</si>
  <si>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</si>
  <si>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</si>
  <si>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</si>
  <si>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</si>
  <si>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</si>
  <si>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</si>
  <si>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</si>
  <si>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</si>
  <si>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</si>
  <si>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</si>
  <si>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</si>
  <si>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</si>
  <si>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</si>
  <si>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</si>
  <si>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</si>
  <si>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</si>
  <si>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</si>
  <si>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</si>
  <si>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</si>
  <si>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</si>
  <si>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</si>
  <si>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</si>
  <si>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</si>
  <si>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</si>
  <si>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</si>
  <si>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</si>
  <si>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</si>
  <si>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</si>
  <si>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</si>
  <si>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</si>
  <si>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</si>
  <si>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</si>
  <si>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</si>
  <si>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</si>
  <si>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</si>
  <si>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</si>
  <si>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</si>
  <si>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</si>
  <si>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</si>
  <si>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</si>
  <si>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</si>
  <si>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</si>
  <si>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</si>
  <si>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</si>
  <si>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</si>
  <si>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</si>
  <si>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</si>
  <si>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</si>
  <si>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</si>
  <si>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</si>
  <si>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</si>
  <si>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</si>
  <si>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</si>
  <si>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</si>
  <si>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</si>
  <si>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</si>
  <si>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</si>
  <si>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</si>
  <si>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</si>
  <si>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</si>
  <si>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</si>
  <si>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</si>
  <si>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</si>
  <si>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</si>
  <si>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</si>
  <si>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</si>
  <si>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</si>
  <si>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</si>
  <si>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</si>
  <si>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</si>
  <si>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</si>
  <si>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</si>
  <si>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</si>
  <si>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</si>
  <si>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</si>
  <si>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</si>
  <si>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</si>
  <si>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</si>
  <si>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</si>
  <si>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</si>
  <si>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</si>
  <si>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</si>
  <si>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</si>
  <si>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</si>
  <si>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</si>
  <si>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</si>
  <si>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</si>
  <si>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</si>
  <si>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</si>
  <si>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</si>
  <si>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</si>
  <si>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</si>
  <si>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</si>
  <si>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</si>
  <si>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</si>
  <si>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</si>
  <si>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</si>
  <si>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</si>
  <si>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</si>
  <si>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</si>
  <si>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</si>
  <si>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</si>
  <si>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</si>
  <si>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</si>
  <si>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</si>
  <si>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</si>
  <si>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</si>
  <si>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</si>
  <si>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</si>
  <si>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</si>
  <si>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</si>
  <si>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</si>
  <si>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</si>
  <si>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</si>
  <si>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</si>
  <si>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</si>
  <si>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</si>
  <si>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</si>
  <si>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</si>
  <si>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</si>
  <si>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</si>
  <si>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</si>
  <si>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</si>
  <si>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</si>
  <si>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</si>
  <si>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</si>
  <si>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</si>
  <si>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</si>
  <si>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</si>
  <si>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</si>
  <si>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</si>
  <si>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</si>
  <si>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</si>
  <si>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</si>
  <si>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</si>
  <si>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</si>
  <si>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</si>
  <si>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</si>
  <si>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</si>
  <si>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</si>
  <si>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</si>
  <si>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</si>
  <si>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</si>
  <si>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</si>
  <si>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</si>
  <si>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</si>
  <si>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</si>
  <si>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</si>
  <si>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</si>
  <si>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</si>
  <si>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</si>
  <si>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</si>
  <si>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</si>
  <si>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</si>
  <si>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</si>
  <si>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</si>
  <si>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</si>
  <si>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</si>
  <si>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</si>
  <si>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</si>
  <si>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</si>
  <si>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</si>
  <si>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</si>
  <si>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</si>
  <si>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</si>
  <si>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</si>
  <si>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</si>
  <si>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</si>
  <si>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</si>
  <si>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</si>
  <si>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</si>
  <si>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</si>
  <si>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</si>
  <si>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</si>
  <si>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</si>
  <si>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</si>
  <si>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</si>
  <si>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</si>
  <si>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</si>
  <si>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</si>
  <si>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</si>
  <si>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</si>
  <si>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</si>
  <si>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</si>
  <si>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</si>
  <si>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</si>
  <si>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</si>
  <si>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</si>
  <si>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</si>
  <si>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</si>
  <si>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</si>
  <si>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</si>
  <si>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</si>
  <si>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</si>
  <si>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</si>
  <si>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</si>
  <si>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</si>
  <si>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</si>
  <si>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</si>
  <si>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</si>
  <si>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</si>
  <si>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</si>
  <si>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</si>
  <si>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</si>
  <si>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</si>
  <si>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</si>
  <si>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</si>
  <si>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</si>
  <si>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</si>
  <si>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</si>
  <si>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</si>
  <si>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</si>
  <si>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</si>
  <si>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</si>
  <si>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</si>
  <si>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</si>
  <si>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</si>
  <si>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</si>
  <si>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</si>
  <si>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</si>
  <si>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</si>
  <si>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</si>
  <si>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</si>
  <si>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</si>
  <si>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</si>
  <si>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</si>
  <si>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</si>
  <si>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</si>
  <si>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</si>
  <si>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</si>
  <si>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</si>
  <si>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</si>
  <si>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</si>
  <si>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</si>
  <si>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</si>
  <si>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</si>
  <si>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</si>
  <si>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</si>
  <si>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</si>
  <si>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</si>
  <si>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</si>
  <si>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</si>
  <si>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</si>
  <si>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</si>
  <si>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</si>
  <si>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</si>
  <si>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</si>
  <si>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</si>
  <si>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</si>
  <si>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</si>
  <si>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</si>
  <si>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</si>
  <si>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</si>
  <si>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</si>
  <si>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</si>
  <si>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</si>
  <si>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</si>
  <si>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</si>
  <si>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</si>
  <si>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</si>
  <si>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</si>
  <si>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</si>
  <si>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</si>
  <si>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</si>
  <si>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</si>
  <si>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</si>
  <si>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</si>
  <si>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</si>
  <si>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</si>
  <si>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</si>
  <si>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</si>
  <si>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</si>
  <si>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</si>
  <si>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</si>
  <si>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</si>
  <si>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</si>
  <si>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</si>
  <si>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</si>
  <si>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</si>
  <si>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</si>
  <si>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</si>
  <si>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</si>
  <si>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</si>
  <si>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</si>
  <si>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</si>
  <si>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</si>
  <si>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</si>
  <si>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</si>
  <si>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</si>
  <si>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</si>
  <si>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</si>
  <si>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</si>
  <si>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</si>
  <si>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</si>
  <si>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</si>
  <si>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</si>
  <si>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</si>
  <si>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</si>
  <si>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</si>
  <si>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</si>
  <si>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</si>
  <si>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</si>
  <si>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</si>
  <si>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</si>
  <si>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</si>
  <si>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</si>
  <si>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</si>
  <si>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</si>
  <si>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</si>
  <si>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</si>
  <si>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</si>
  <si>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</si>
  <si>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</si>
  <si>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</si>
  <si>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</si>
  <si>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</si>
  <si>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</si>
  <si>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</si>
  <si>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</si>
  <si>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</si>
  <si>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</si>
  <si>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</si>
  <si>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</si>
  <si>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</si>
  <si>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</si>
  <si>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</si>
  <si>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</si>
  <si>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</si>
  <si>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</si>
  <si>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</si>
  <si>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</si>
  <si>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</si>
  <si>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</si>
  <si>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</si>
  <si>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</si>
  <si>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</si>
  <si>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</si>
  <si>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</si>
  <si>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</si>
  <si>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</si>
  <si>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</si>
  <si>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</si>
  <si>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</si>
  <si>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</si>
  <si>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</si>
  <si>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</si>
  <si>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</si>
  <si>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</si>
  <si>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</si>
  <si>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</si>
  <si>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</si>
  <si>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</si>
  <si>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</si>
  <si>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</si>
  <si>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</si>
  <si>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</si>
  <si>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</si>
  <si>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</si>
  <si>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</si>
  <si>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</si>
  <si>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</si>
  <si>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</si>
  <si>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</si>
  <si>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</si>
  <si>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</si>
  <si>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</si>
  <si>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</si>
  <si>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</si>
  <si>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</si>
  <si>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</si>
  <si>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</si>
  <si>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</si>
  <si>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</si>
  <si>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</si>
  <si>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</si>
  <si>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</si>
  <si>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</si>
  <si>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</si>
  <si>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</si>
  <si>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</si>
  <si>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</si>
  <si>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</si>
  <si>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</si>
  <si>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</si>
  <si>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</si>
  <si>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</si>
  <si>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</si>
  <si>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</si>
  <si>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</si>
  <si>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</si>
  <si>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</si>
  <si>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</si>
  <si>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</si>
  <si>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</si>
  <si>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</si>
  <si>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</si>
  <si>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</si>
  <si>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</si>
  <si>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</si>
  <si>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</si>
  <si>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</si>
  <si>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</si>
  <si>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</si>
  <si>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</si>
  <si>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</si>
  <si>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</si>
  <si>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</si>
  <si>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</si>
  <si>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</si>
  <si>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</si>
  <si>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</si>
  <si>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</si>
  <si>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</si>
  <si>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</si>
  <si>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</si>
  <si>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</si>
  <si>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</si>
  <si>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</si>
  <si>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</si>
  <si>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</si>
  <si>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</si>
  <si>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</si>
  <si>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</si>
  <si>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</si>
  <si>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</si>
  <si>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</si>
  <si>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</si>
  <si>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</si>
  <si>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</si>
  <si>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</si>
  <si>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</si>
  <si>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</si>
  <si>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</si>
  <si>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</si>
  <si>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</si>
  <si>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</si>
  <si>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</si>
  <si>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</si>
  <si>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</si>
  <si>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</si>
  <si>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</si>
  <si>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</si>
  <si>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</si>
  <si>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</si>
  <si>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</si>
  <si>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</si>
  <si>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</si>
  <si>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</si>
  <si>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</si>
  <si>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</si>
  <si>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</si>
  <si>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</si>
  <si>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</si>
  <si>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</si>
  <si>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</si>
  <si>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</si>
  <si>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</si>
  <si>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</si>
  <si>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</si>
  <si>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</si>
  <si>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</si>
  <si>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</si>
  <si>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</si>
  <si>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</si>
  <si>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</si>
  <si>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</si>
  <si>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</si>
  <si>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</si>
  <si>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</si>
  <si>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</si>
  <si>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</si>
  <si>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</si>
  <si>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</si>
  <si>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</si>
  <si>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</si>
  <si>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</si>
  <si>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</si>
  <si>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</si>
  <si>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</si>
  <si>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</si>
  <si>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</si>
  <si>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</si>
  <si>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</si>
  <si>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</si>
  <si>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</si>
  <si>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</si>
  <si>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</si>
  <si>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</si>
  <si>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</si>
  <si>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</si>
  <si>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</si>
  <si>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</si>
  <si>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</si>
  <si>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</si>
  <si>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</si>
  <si>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</si>
  <si>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</si>
  <si>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</si>
  <si>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</si>
  <si>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</si>
  <si>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</si>
  <si>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</si>
  <si>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</si>
  <si>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</si>
  <si>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</si>
  <si>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</si>
  <si>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</si>
  <si>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</si>
  <si>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</si>
  <si>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</si>
  <si>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</si>
  <si>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</si>
  <si>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</si>
  <si>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</si>
  <si>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</si>
  <si>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</si>
  <si>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</si>
  <si>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</si>
  <si>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</si>
  <si>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</si>
  <si>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</si>
  <si>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</si>
  <si>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</si>
  <si>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</si>
  <si>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</si>
  <si>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</si>
  <si>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</si>
  <si>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</si>
  <si>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</si>
  <si>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</si>
  <si>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</si>
  <si>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</si>
  <si>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</si>
  <si>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</si>
  <si>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</si>
  <si>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</si>
  <si>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</si>
  <si>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</si>
  <si>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</si>
  <si>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</si>
  <si>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</si>
  <si>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</si>
  <si>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</si>
  <si>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</si>
  <si>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</si>
  <si>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</si>
  <si>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</si>
  <si>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</si>
  <si>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</si>
  <si>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</si>
  <si>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</si>
  <si>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</si>
  <si>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</si>
  <si>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</si>
  <si>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</si>
  <si>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</si>
  <si>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</si>
  <si>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</si>
  <si>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</si>
  <si>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</si>
  <si>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</si>
  <si>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</si>
  <si>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</si>
  <si>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</si>
  <si>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</si>
  <si>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</si>
  <si>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</si>
  <si>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</si>
  <si>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</si>
  <si>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</si>
  <si>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</si>
  <si>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</si>
  <si>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</si>
  <si>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</si>
  <si>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</si>
  <si>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</si>
  <si>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</si>
  <si>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</si>
  <si>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</si>
  <si>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</si>
  <si>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</si>
  <si>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</si>
  <si>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</si>
  <si>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</si>
  <si>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</si>
  <si>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</si>
  <si>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</si>
  <si>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</si>
  <si>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</si>
  <si>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</si>
  <si>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</si>
  <si>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</si>
  <si>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</si>
  <si>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</si>
  <si>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</si>
  <si>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</si>
  <si>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</si>
  <si>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</si>
  <si>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</si>
  <si>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</si>
  <si>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</si>
  <si>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</si>
  <si>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</si>
  <si>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</si>
  <si>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</si>
  <si>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</si>
  <si>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</si>
  <si>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</si>
  <si>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</si>
  <si>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</si>
  <si>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</si>
  <si>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</si>
  <si>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</si>
  <si>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</si>
  <si>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</si>
  <si>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</si>
  <si>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</si>
  <si>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</si>
  <si>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</si>
  <si>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</si>
  <si>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</si>
  <si>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</si>
  <si>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</si>
  <si>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</si>
  <si>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</si>
  <si>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</si>
  <si>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</si>
  <si>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</si>
  <si>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</si>
  <si>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</si>
  <si>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</si>
  <si>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</si>
  <si>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</si>
  <si>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</si>
  <si>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</si>
  <si>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</si>
  <si>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</si>
  <si>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</si>
  <si>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</si>
  <si>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</si>
  <si>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</si>
  <si>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</si>
  <si>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</si>
  <si>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</si>
  <si>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</si>
  <si>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</si>
  <si>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</si>
  <si>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</si>
  <si>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</si>
  <si>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</si>
  <si>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</si>
  <si>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</si>
  <si>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</si>
  <si>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</si>
  <si>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</si>
  <si>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</si>
  <si>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</si>
  <si>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</si>
  <si>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</si>
  <si>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</si>
  <si>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</si>
  <si>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</si>
  <si>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</si>
  <si>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</si>
  <si>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</si>
  <si>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</si>
  <si>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</si>
  <si>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</si>
  <si>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</si>
  <si>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</si>
  <si>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</si>
  <si>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</si>
  <si>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</si>
  <si>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</si>
  <si>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</si>
  <si>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</si>
  <si>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</si>
  <si>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</si>
  <si>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</si>
  <si>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</si>
  <si>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</si>
  <si>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</si>
  <si>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</si>
  <si>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</si>
  <si>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</si>
  <si>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</si>
  <si>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</si>
  <si>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</si>
  <si>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</si>
  <si>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</si>
  <si>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</si>
  <si>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</si>
  <si>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</si>
  <si>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</si>
  <si>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</si>
  <si>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</si>
  <si>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</si>
  <si>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</si>
  <si>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</si>
  <si>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</si>
  <si>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</si>
  <si>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</si>
  <si>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</si>
  <si>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</si>
  <si>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</si>
  <si>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</si>
  <si>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</si>
  <si>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</si>
  <si>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</si>
  <si>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</si>
  <si>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</si>
  <si>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</si>
  <si>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</si>
  <si>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</si>
  <si>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</si>
  <si>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</si>
  <si>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</si>
  <si>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</si>
  <si>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</si>
  <si>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</si>
  <si>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</si>
  <si>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</si>
  <si>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</si>
  <si>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</si>
  <si>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</si>
  <si>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</si>
  <si>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</si>
  <si>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</si>
  <si>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</si>
  <si>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</si>
  <si>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</si>
  <si>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</si>
  <si>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</si>
  <si>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</si>
  <si>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</si>
  <si>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</si>
  <si>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</si>
  <si>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</si>
  <si>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</si>
  <si>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</si>
  <si>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</si>
  <si>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</si>
  <si>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</si>
  <si>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</si>
  <si>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</si>
  <si>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</si>
  <si>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</si>
  <si>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</si>
  <si>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</si>
  <si>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</si>
  <si>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</si>
  <si>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</si>
  <si>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</si>
  <si>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</si>
  <si>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</si>
  <si>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</si>
  <si>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</si>
  <si>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</si>
  <si>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</si>
  <si>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</si>
  <si>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</si>
  <si>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</si>
  <si>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</si>
  <si>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</si>
  <si>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</si>
  <si>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</si>
  <si>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</si>
  <si>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</si>
  <si>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</si>
  <si>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</si>
  <si>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</si>
  <si>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</si>
  <si>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</si>
  <si>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</si>
  <si>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</si>
  <si>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</si>
  <si>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</si>
  <si>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</si>
  <si>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</si>
  <si>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</si>
  <si>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</si>
  <si>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</si>
  <si>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</si>
  <si>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</si>
  <si>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</si>
  <si>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</si>
  <si>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</si>
  <si>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</si>
  <si>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</si>
  <si>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</si>
  <si>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</si>
  <si>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</si>
  <si>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</si>
  <si>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</si>
  <si>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</si>
  <si>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</si>
  <si>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</si>
  <si>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</si>
  <si>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</si>
  <si>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</si>
  <si>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</si>
  <si>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</si>
  <si>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</si>
  <si>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</si>
  <si>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</si>
  <si>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</si>
  <si>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</si>
  <si>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</si>
  <si>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</si>
  <si>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</si>
  <si>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</si>
  <si>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</si>
  <si>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</si>
  <si>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</si>
  <si>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</si>
  <si>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</si>
  <si>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</si>
  <si>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</si>
  <si>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</si>
  <si>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</si>
  <si>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</si>
  <si>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</si>
  <si>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</si>
  <si>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</si>
  <si>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</si>
  <si>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</si>
  <si>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</si>
  <si>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</si>
  <si>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</si>
  <si>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</si>
  <si>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</si>
  <si>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</si>
  <si>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</si>
  <si>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</si>
  <si>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</si>
  <si>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</si>
  <si>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</si>
  <si>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</si>
  <si>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</si>
  <si>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</si>
  <si>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</si>
  <si>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</si>
  <si>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</si>
  <si>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</si>
  <si>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</si>
  <si>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</si>
  <si>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</si>
  <si>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</si>
  <si>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</si>
  <si>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</si>
  <si>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</si>
  <si>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</si>
  <si>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</si>
  <si>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</si>
  <si>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</si>
  <si>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</si>
  <si>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</si>
  <si>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</si>
  <si>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</si>
  <si>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</si>
  <si>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</si>
  <si>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</si>
  <si>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</si>
  <si>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</si>
  <si>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</si>
  <si>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</si>
  <si>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</si>
  <si>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</si>
  <si>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</si>
  <si>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</si>
  <si>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</si>
  <si>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</si>
  <si>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</si>
  <si>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</si>
  <si>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</si>
  <si>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</si>
  <si>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</si>
  <si>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</si>
  <si>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</si>
  <si>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</si>
  <si>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</si>
  <si>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</si>
  <si>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</si>
  <si>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</si>
  <si>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</si>
  <si>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</si>
  <si>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</si>
  <si>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</si>
  <si>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</si>
  <si>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</si>
  <si>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</si>
  <si>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</si>
  <si>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</si>
  <si>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</si>
  <si>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</si>
  <si>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</si>
  <si>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</si>
  <si>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</si>
  <si>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</si>
  <si>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</si>
  <si>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</si>
  <si>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</si>
  <si>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</si>
  <si>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</si>
  <si>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</si>
  <si>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</si>
  <si>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</si>
  <si>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</si>
  <si>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</si>
  <si>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</si>
  <si>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</si>
  <si>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</si>
  <si>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</si>
  <si>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</si>
  <si>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</si>
  <si>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</si>
  <si>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</si>
  <si>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</si>
  <si>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</si>
  <si>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</si>
  <si>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</si>
  <si>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</si>
  <si>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</si>
  <si>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</si>
  <si>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</si>
  <si>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</si>
  <si>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</si>
  <si>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</si>
  <si>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</si>
  <si>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</si>
  <si>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</si>
  <si>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</si>
  <si>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</si>
  <si>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</si>
  <si>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</si>
  <si>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</si>
  <si>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</si>
  <si>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</si>
  <si>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</si>
  <si>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</si>
  <si>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</si>
  <si>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</si>
  <si>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</si>
  <si>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</si>
  <si>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</si>
  <si>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</si>
  <si>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</si>
  <si>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</si>
  <si>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</si>
  <si>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</si>
  <si>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</si>
  <si>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</si>
  <si>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</si>
  <si>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</si>
  <si>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</si>
  <si>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</si>
  <si>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</si>
  <si>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</si>
  <si>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</si>
  <si>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</si>
  <si>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</si>
  <si>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</si>
  <si>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</si>
  <si>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</si>
  <si>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</si>
  <si>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</si>
  <si>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</si>
  <si>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</si>
  <si>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</si>
  <si>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</si>
  <si>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</si>
  <si>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</si>
  <si>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</si>
  <si>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</si>
  <si>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</si>
  <si>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</si>
  <si>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</si>
  <si>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</si>
  <si>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</si>
  <si>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</si>
  <si>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</si>
  <si>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</si>
  <si>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</si>
  <si>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</si>
  <si>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</si>
  <si>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</si>
  <si>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</si>
  <si>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</si>
  <si>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</si>
  <si>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</si>
  <si>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</si>
  <si>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</si>
  <si>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</si>
  <si>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</si>
  <si>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</si>
  <si>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</si>
  <si>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</si>
  <si>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</si>
  <si>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</si>
  <si>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</si>
  <si>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</si>
  <si>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</si>
  <si>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</si>
  <si>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</si>
  <si>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</si>
  <si>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</si>
  <si>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</si>
  <si>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</si>
  <si>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</si>
  <si>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</si>
  <si>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</si>
  <si>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</si>
  <si>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</si>
  <si>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</si>
  <si>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</si>
  <si>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</si>
  <si>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</si>
  <si>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</si>
  <si>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</si>
  <si>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</si>
  <si>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</si>
  <si>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</si>
  <si>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</si>
  <si>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</si>
  <si>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</si>
  <si>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</si>
  <si>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</si>
  <si>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</si>
  <si>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</si>
  <si>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</si>
  <si>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</si>
  <si>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</si>
  <si>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</si>
  <si>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</si>
  <si>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</si>
  <si>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</si>
  <si>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</si>
  <si>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</si>
  <si>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</si>
  <si>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</si>
  <si>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</si>
  <si>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</si>
  <si>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</si>
  <si>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</si>
  <si>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</si>
  <si>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</si>
  <si>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</si>
  <si>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</si>
  <si>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</si>
  <si>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</si>
  <si>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</si>
  <si>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</si>
  <si>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</si>
  <si>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</si>
  <si>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</si>
  <si>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</si>
  <si>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</si>
  <si>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</si>
  <si>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</si>
  <si>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</si>
  <si>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</si>
  <si>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</si>
  <si>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</si>
  <si>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</si>
  <si>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</si>
  <si>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</si>
  <si>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</si>
  <si>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</si>
  <si>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</si>
  <si>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</si>
  <si>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</si>
  <si>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</si>
  <si>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</si>
  <si>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</si>
  <si>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</si>
  <si>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</si>
  <si>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</si>
  <si>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</si>
  <si>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</si>
  <si>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</si>
  <si>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</si>
  <si>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</si>
  <si>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</si>
  <si>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</si>
  <si>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</si>
  <si>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</si>
  <si>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</si>
  <si>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</si>
  <si>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</si>
  <si>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</si>
  <si>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</si>
  <si>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</si>
  <si>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</si>
  <si>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</si>
  <si>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</si>
  <si>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</si>
  <si>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</si>
  <si>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</si>
  <si>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</si>
  <si>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</si>
  <si>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</si>
  <si>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</si>
  <si>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</si>
  <si>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</si>
  <si>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</si>
  <si>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</si>
  <si>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</si>
  <si>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</si>
  <si>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</si>
  <si>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</si>
  <si>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</si>
  <si>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</si>
  <si>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</si>
  <si>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</si>
  <si>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</si>
  <si>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</si>
  <si>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</si>
  <si>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</si>
  <si>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</si>
  <si>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</si>
  <si>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</si>
  <si>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</si>
  <si>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</si>
  <si>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</si>
  <si>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</si>
  <si>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</si>
  <si>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</si>
  <si>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</si>
  <si>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</si>
  <si>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</si>
  <si>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</si>
  <si>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</si>
  <si>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</si>
  <si>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</si>
  <si>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</si>
  <si>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</si>
  <si>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</si>
  <si>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</si>
  <si>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</si>
  <si>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</si>
  <si>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</si>
  <si>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</si>
  <si>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</si>
  <si>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</si>
  <si>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</si>
  <si>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</si>
  <si>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</si>
  <si>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</si>
  <si>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</si>
  <si>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</si>
  <si>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</si>
  <si>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</si>
  <si>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</si>
  <si>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</si>
  <si>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</si>
  <si>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</si>
  <si>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</si>
  <si>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</si>
  <si>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</si>
  <si>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</si>
  <si>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</si>
  <si>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</si>
  <si>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</si>
  <si>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</si>
  <si>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</si>
  <si>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</si>
  <si>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</si>
  <si>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</si>
  <si>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</si>
  <si>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</si>
  <si>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</si>
  <si>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</si>
  <si>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</si>
  <si>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</si>
  <si>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</si>
  <si>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</si>
  <si>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</si>
  <si>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</si>
  <si>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</si>
  <si>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</si>
  <si>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</si>
  <si>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</si>
  <si>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</si>
  <si>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</si>
  <si>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</si>
  <si>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</si>
  <si>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</si>
  <si>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</si>
  <si>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</si>
  <si>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</si>
  <si>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</si>
  <si>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</si>
  <si>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</si>
  <si>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</si>
  <si>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</si>
  <si>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</si>
  <si>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</si>
  <si>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</si>
  <si>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</si>
  <si>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</si>
  <si>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</si>
  <si>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</si>
  <si>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</si>
  <si>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</si>
  <si>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</si>
  <si>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</si>
  <si>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</si>
  <si>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</si>
  <si>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</si>
  <si>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</si>
  <si>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</si>
  <si>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</si>
  <si>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</si>
  <si>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</si>
  <si>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</si>
  <si>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</si>
  <si>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</si>
  <si>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</si>
  <si>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</si>
  <si>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</si>
  <si>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</si>
  <si>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</si>
  <si>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</si>
  <si>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</si>
  <si>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</si>
  <si>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</si>
  <si>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</si>
  <si>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</si>
  <si>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</si>
  <si>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</si>
  <si>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</si>
  <si>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</si>
  <si>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</si>
  <si>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</si>
  <si>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</si>
  <si>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</si>
  <si>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</si>
  <si>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</si>
  <si>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</si>
  <si>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</si>
  <si>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</si>
  <si>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</si>
  <si>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</si>
  <si>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</si>
  <si>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</si>
  <si>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</si>
  <si>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</si>
  <si>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</si>
  <si>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</si>
  <si>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</si>
  <si>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</si>
  <si>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</si>
  <si>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</si>
  <si>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</si>
  <si>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</si>
  <si>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</si>
  <si>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</si>
  <si>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</si>
  <si>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</si>
  <si>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</si>
  <si>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</si>
  <si>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</si>
  <si>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</si>
  <si>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</si>
  <si>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</si>
  <si>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</si>
  <si>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</si>
  <si>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</si>
  <si>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</si>
  <si>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</si>
  <si>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</si>
  <si>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</si>
  <si>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</si>
  <si>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</si>
  <si>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</si>
  <si>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</si>
  <si>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</si>
  <si>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</si>
  <si>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</si>
  <si>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</si>
  <si>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</si>
  <si>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</si>
  <si>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</si>
  <si>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</si>
  <si>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</si>
  <si>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</si>
  <si>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</si>
  <si>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</si>
  <si>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</si>
  <si>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</si>
  <si>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</si>
  <si>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</si>
  <si>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</si>
  <si>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</si>
  <si>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</si>
  <si>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</si>
  <si>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</si>
  <si>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</si>
  <si>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</si>
  <si>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</si>
  <si>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</si>
  <si>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</si>
  <si>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</si>
  <si>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</si>
  <si>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</si>
  <si>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</si>
  <si>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</si>
  <si>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</si>
  <si>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</si>
  <si>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</si>
  <si>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</si>
  <si>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</si>
  <si>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</si>
  <si>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</si>
  <si>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</si>
  <si>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</si>
  <si>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</si>
  <si>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</si>
  <si>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</si>
  <si>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</si>
  <si>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</si>
  <si>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</si>
  <si>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</si>
  <si>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</si>
  <si>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</si>
  <si>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</si>
  <si>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</si>
  <si>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</si>
  <si>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</si>
  <si>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</si>
  <si>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</si>
  <si>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</si>
  <si>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</si>
  <si>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</si>
  <si>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</si>
  <si>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</si>
  <si>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</si>
  <si>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</si>
  <si>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</si>
  <si>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</si>
  <si>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</si>
  <si>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</si>
  <si>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</si>
  <si>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</si>
  <si>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</si>
  <si>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</si>
  <si>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</si>
  <si>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</si>
  <si>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</si>
  <si>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</si>
  <si>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</si>
  <si>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</si>
  <si>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</si>
  <si>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</si>
  <si>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</si>
  <si>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</si>
  <si>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</si>
  <si>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</si>
  <si>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</si>
  <si>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</si>
  <si>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</si>
  <si>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</si>
  <si>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</si>
  <si>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</si>
  <si>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</si>
  <si>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</si>
  <si>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</si>
  <si>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</si>
  <si>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</si>
  <si>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</si>
  <si>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</si>
  <si>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</si>
  <si>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</si>
  <si>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</si>
  <si>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</si>
  <si>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</si>
  <si>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</si>
  <si>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</si>
  <si>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</si>
  <si>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</si>
  <si>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</si>
  <si>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</si>
  <si>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</si>
  <si>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</si>
  <si>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</si>
  <si>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</si>
  <si>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</si>
  <si>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</si>
  <si>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</si>
  <si>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</si>
  <si>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</si>
  <si>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</si>
  <si>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</si>
  <si>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</si>
  <si>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</si>
  <si>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</si>
  <si>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</si>
  <si>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</si>
  <si>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</si>
  <si>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</si>
  <si>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</si>
  <si>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</si>
  <si>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</si>
  <si>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</si>
  <si>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</si>
  <si>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</si>
  <si>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</si>
  <si>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</si>
  <si>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</si>
  <si>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</si>
  <si>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</si>
  <si>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</si>
  <si>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</si>
  <si>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</si>
  <si>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</si>
  <si>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</si>
  <si>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</si>
  <si>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</si>
  <si>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</si>
  <si>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</si>
  <si>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</si>
  <si>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</si>
  <si>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</si>
  <si>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</si>
  <si>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</si>
  <si>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</si>
  <si>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</si>
  <si>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</si>
  <si>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</si>
  <si>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</si>
  <si>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</si>
  <si>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</si>
  <si>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</si>
  <si>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</si>
  <si>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</si>
  <si>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</si>
  <si>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</si>
  <si>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</si>
  <si>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</si>
  <si>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</si>
  <si>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</si>
  <si>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</si>
  <si>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</si>
  <si>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</si>
  <si>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</si>
  <si>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</si>
  <si>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</si>
  <si>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</si>
  <si>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</si>
  <si>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</si>
  <si>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</si>
  <si>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</si>
  <si>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</si>
  <si>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</si>
  <si>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</si>
  <si>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</si>
  <si>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</si>
  <si>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</si>
  <si>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</si>
  <si>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</si>
  <si>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</si>
  <si>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</si>
  <si>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</si>
  <si>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</si>
  <si>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</si>
  <si>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</si>
  <si>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</si>
  <si>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</si>
  <si>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</si>
  <si>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</si>
  <si>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</si>
  <si>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</si>
  <si>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</si>
  <si>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</si>
  <si>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</si>
  <si>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</si>
  <si>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</si>
  <si>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</si>
  <si>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</si>
  <si>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</si>
  <si>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</si>
  <si>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</si>
  <si>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</si>
  <si>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</si>
  <si>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</si>
  <si>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</si>
  <si>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</si>
  <si>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</si>
  <si>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</si>
  <si>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</si>
  <si>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</si>
  <si>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</si>
  <si>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</si>
  <si>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</si>
  <si>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</si>
  <si>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</si>
  <si>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</si>
  <si>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</si>
  <si>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</si>
  <si>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</si>
  <si>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</si>
  <si>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</si>
  <si>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</si>
  <si>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</si>
  <si>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</si>
  <si>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</si>
  <si>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</si>
  <si>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</si>
  <si>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</si>
  <si>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</si>
  <si>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</si>
  <si>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</si>
  <si>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</si>
  <si>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</si>
  <si>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</si>
  <si>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</si>
  <si>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</si>
  <si>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</si>
  <si>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</si>
  <si>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</si>
  <si>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</si>
  <si>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</si>
  <si>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</si>
  <si>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</si>
  <si>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</si>
  <si>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</si>
  <si>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</si>
  <si>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</si>
  <si>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</si>
  <si>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</si>
  <si>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</si>
  <si>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</si>
  <si>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</si>
  <si>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</si>
  <si>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</si>
  <si>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</si>
  <si>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</si>
  <si>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</si>
  <si>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</si>
  <si>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</si>
  <si>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</si>
  <si>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</si>
  <si>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</si>
  <si>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</si>
  <si>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</si>
  <si>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</si>
  <si>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</si>
  <si>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</si>
  <si>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</si>
  <si>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</si>
  <si>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</si>
  <si>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</si>
  <si>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</si>
  <si>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</si>
  <si>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</si>
  <si>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</si>
  <si>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</si>
  <si>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</si>
  <si>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</si>
  <si>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</si>
  <si>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</si>
  <si>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</si>
  <si>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</si>
  <si>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</si>
  <si>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</si>
  <si>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</si>
  <si>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</si>
  <si>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</si>
  <si>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</si>
  <si>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</si>
  <si>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</si>
  <si>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</si>
  <si>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</si>
  <si>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</si>
  <si>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</si>
  <si>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</si>
  <si>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</si>
  <si>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</si>
  <si>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</si>
  <si>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</si>
  <si>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</si>
  <si>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</si>
  <si>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</si>
  <si>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</si>
  <si>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</si>
  <si>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</si>
  <si>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</si>
  <si>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</si>
  <si>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</si>
  <si>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</si>
  <si>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</si>
  <si>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</si>
  <si>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</si>
  <si>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</si>
  <si>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</si>
  <si>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</si>
  <si>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</si>
  <si>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</si>
  <si>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</si>
  <si>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</si>
  <si>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</si>
  <si>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</si>
  <si>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</si>
  <si>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</si>
  <si>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</si>
  <si>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</si>
  <si>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</si>
  <si>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</si>
  <si>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</si>
  <si>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</si>
  <si>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</si>
  <si>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</si>
  <si>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</si>
  <si>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</si>
  <si>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</si>
  <si>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</si>
  <si>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</si>
  <si>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</si>
  <si>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</si>
  <si>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</si>
  <si>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</si>
  <si>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</si>
  <si>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</si>
  <si>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</si>
  <si>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</si>
  <si>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</si>
  <si>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</si>
  <si>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</si>
  <si>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</si>
  <si>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</si>
  <si>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</si>
  <si>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</si>
  <si>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</si>
  <si>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</si>
  <si>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</si>
  <si>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</si>
  <si>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</si>
  <si>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</si>
  <si>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</si>
  <si>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</si>
  <si>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</si>
  <si>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</si>
  <si>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</si>
  <si>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</si>
  <si>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</si>
  <si>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</si>
  <si>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</si>
  <si>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</si>
  <si>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</si>
  <si>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</si>
  <si>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</si>
  <si>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</si>
  <si>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</si>
  <si>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</si>
  <si>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</si>
  <si>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</si>
  <si>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</si>
  <si>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</si>
  <si>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</si>
  <si>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</si>
  <si>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</si>
  <si>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</si>
  <si>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</si>
  <si>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</si>
  <si>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</si>
  <si>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</si>
  <si>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</si>
  <si>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</si>
  <si>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</si>
  <si>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</si>
  <si>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</si>
  <si>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</si>
  <si>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</si>
  <si>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</si>
  <si>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</si>
  <si>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</si>
  <si>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</si>
  <si>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</si>
  <si>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</si>
  <si>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</si>
  <si>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</si>
  <si>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</si>
  <si>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</si>
  <si>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</si>
  <si>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</si>
  <si>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</si>
  <si>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</si>
  <si>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</si>
  <si>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</si>
  <si>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</si>
  <si>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</si>
  <si>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</si>
  <si>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</si>
  <si>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</si>
  <si>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</si>
  <si>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</si>
  <si>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</si>
  <si>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</si>
  <si>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</si>
  <si>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</si>
  <si>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</si>
  <si>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</si>
  <si>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</si>
  <si>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</si>
  <si>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</si>
  <si>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</si>
  <si>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</si>
  <si>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</si>
  <si>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</si>
  <si>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</si>
  <si>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</si>
  <si>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</si>
  <si>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</si>
  <si>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</si>
  <si>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</si>
  <si>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</si>
  <si>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</si>
  <si>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</si>
  <si>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</si>
  <si>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</si>
  <si>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</si>
  <si>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</si>
  <si>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</si>
  <si>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</si>
  <si>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</si>
  <si>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</si>
  <si>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</si>
  <si>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</si>
  <si>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</si>
  <si>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</si>
  <si>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</si>
  <si>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</si>
  <si>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</si>
  <si>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</si>
  <si>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</si>
  <si>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</si>
  <si>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</si>
  <si>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</si>
  <si>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</si>
  <si>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</si>
  <si>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</si>
  <si>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</si>
  <si>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</si>
  <si>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</si>
  <si>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</si>
  <si>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</si>
  <si>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</si>
  <si>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</si>
  <si>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</si>
  <si>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</si>
  <si>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</si>
  <si>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</si>
  <si>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</si>
  <si>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</si>
  <si>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</si>
  <si>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</si>
  <si>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</si>
  <si>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</si>
  <si>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</si>
  <si>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</si>
  <si>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</si>
  <si>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</si>
  <si>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</si>
  <si>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</si>
  <si>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</si>
  <si>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</si>
  <si>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</si>
  <si>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</si>
  <si>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</si>
  <si>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</si>
  <si>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</si>
  <si>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</si>
  <si>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</si>
  <si>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</si>
  <si>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</si>
  <si>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</si>
  <si>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</si>
  <si>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</si>
  <si>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</si>
  <si>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</si>
  <si>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</si>
  <si>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</si>
  <si>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</si>
  <si>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</si>
  <si>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</si>
  <si>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</si>
  <si>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</si>
  <si>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</si>
  <si>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</si>
  <si>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</si>
  <si>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</si>
  <si>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</si>
  <si>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</si>
  <si>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</si>
  <si>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</si>
  <si>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</si>
  <si>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</si>
  <si>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</si>
  <si>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</si>
  <si>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</si>
  <si>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</si>
  <si>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</si>
  <si>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</si>
  <si>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</si>
  <si>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</si>
  <si>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</si>
  <si>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</si>
  <si>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</si>
  <si>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</si>
  <si>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</si>
  <si>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</si>
  <si>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</si>
  <si>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</si>
  <si>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</si>
  <si>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</si>
  <si>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</si>
  <si>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</si>
  <si>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</si>
  <si>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</si>
  <si>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</si>
  <si>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</si>
  <si>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</si>
  <si>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</si>
  <si>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</si>
  <si>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</si>
  <si>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</si>
  <si>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</si>
  <si>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</si>
  <si>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</si>
  <si>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</si>
  <si>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</si>
  <si>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</si>
  <si>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</si>
  <si>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</si>
  <si>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</si>
  <si>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</si>
  <si>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</si>
  <si>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</si>
  <si>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</si>
  <si>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</si>
  <si>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</si>
  <si>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</si>
  <si>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</si>
  <si>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</si>
  <si>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</si>
  <si>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</si>
  <si>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</si>
  <si>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</si>
  <si>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</si>
  <si>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</si>
  <si>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</si>
  <si>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</si>
  <si>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</si>
  <si>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</si>
  <si>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</si>
  <si>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</si>
  <si>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</si>
  <si>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</si>
  <si>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</si>
  <si>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</si>
  <si>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</si>
  <si>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</si>
  <si>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</si>
  <si>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</si>
  <si>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</si>
  <si>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</si>
  <si>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</si>
  <si>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</si>
  <si>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</si>
  <si>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</si>
  <si>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</si>
  <si>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</si>
  <si>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</si>
  <si>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</si>
  <si>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</si>
  <si>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</si>
  <si>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</si>
  <si>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</si>
  <si>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</si>
  <si>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</si>
  <si>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</si>
  <si>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</si>
  <si>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</si>
  <si>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</si>
  <si>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</si>
  <si>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</si>
  <si>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</si>
  <si>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</si>
  <si>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</si>
  <si>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</si>
  <si>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</si>
  <si>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</si>
  <si>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</si>
  <si>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</si>
  <si>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</si>
  <si>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</si>
  <si>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</si>
  <si>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</si>
  <si>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</si>
  <si>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</si>
  <si>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</si>
  <si>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</si>
  <si>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</si>
  <si>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</si>
  <si>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</si>
  <si>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</si>
  <si>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</si>
  <si>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</si>
  <si>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</si>
  <si>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</si>
  <si>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</si>
  <si>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</si>
  <si>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</si>
  <si>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</si>
  <si>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</si>
  <si>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</si>
  <si>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</si>
  <si>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</si>
  <si>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</si>
  <si>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</si>
  <si>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</si>
  <si>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</si>
  <si>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</si>
  <si>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</si>
  <si>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</si>
  <si>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</si>
  <si>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</si>
  <si>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</si>
  <si>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</si>
  <si>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</si>
  <si>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</si>
  <si>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</si>
  <si>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</si>
  <si>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</si>
  <si>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</si>
  <si>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</si>
  <si>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</si>
  <si>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</si>
  <si>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</si>
  <si>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</si>
  <si>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</si>
  <si>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</si>
  <si>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</si>
  <si>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</si>
  <si>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</si>
  <si>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</si>
  <si>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</si>
  <si>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</si>
  <si>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</si>
  <si>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</si>
  <si>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</si>
  <si>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</si>
  <si>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</si>
  <si>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</si>
  <si>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</si>
  <si>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</si>
  <si>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</si>
  <si>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</si>
  <si>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</si>
  <si>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</si>
  <si>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</si>
  <si>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</si>
  <si>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</si>
  <si>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</si>
  <si>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</si>
  <si>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</si>
  <si>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</si>
  <si>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</si>
  <si>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</si>
  <si>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</si>
  <si>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</si>
  <si>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</si>
  <si>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</si>
  <si>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</si>
  <si>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</si>
  <si>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</si>
  <si>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</si>
  <si>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</si>
  <si>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</si>
  <si>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</si>
  <si>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</si>
  <si>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</si>
  <si>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</si>
  <si>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</si>
  <si>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</si>
  <si>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</si>
  <si>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</si>
  <si>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</si>
  <si>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</si>
  <si>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</si>
  <si>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</si>
  <si>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</si>
  <si>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</si>
  <si>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</si>
  <si>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</si>
  <si>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</si>
  <si>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</si>
  <si>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</si>
  <si>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</si>
  <si>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</si>
  <si>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</si>
  <si>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</si>
  <si>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</si>
  <si>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</si>
  <si>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</si>
  <si>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</si>
  <si>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</si>
  <si>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</si>
  <si>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</si>
  <si>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</si>
  <si>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</si>
  <si>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</si>
  <si>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</si>
  <si>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</si>
  <si>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</si>
  <si>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</si>
  <si>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</si>
  <si>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</si>
  <si>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</si>
  <si>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</si>
  <si>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</si>
  <si>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</si>
  <si>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</si>
  <si>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</si>
  <si>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</si>
  <si>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</si>
  <si>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</si>
  <si>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</si>
  <si>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</si>
  <si>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</si>
  <si>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</si>
  <si>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</si>
  <si>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</si>
  <si>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</si>
  <si>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</si>
  <si>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</si>
  <si>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</si>
  <si>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</si>
  <si>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</si>
  <si>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</si>
  <si>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</si>
  <si>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</si>
  <si>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</si>
  <si>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</si>
  <si>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</si>
  <si>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</si>
  <si>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</si>
  <si>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</si>
  <si>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</si>
  <si>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</si>
  <si>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</si>
  <si>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</si>
  <si>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</si>
  <si>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</si>
  <si>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</si>
  <si>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</si>
  <si>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</si>
  <si>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</si>
  <si>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</si>
  <si>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</si>
  <si>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</si>
  <si>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</si>
  <si>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</si>
  <si>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</si>
  <si>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</si>
  <si>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</si>
  <si>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</si>
  <si>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</si>
  <si>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</si>
  <si>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</si>
  <si>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</si>
  <si>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</si>
  <si>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</si>
  <si>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</si>
  <si>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</si>
  <si>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</si>
  <si>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</si>
  <si>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</si>
  <si>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</si>
  <si>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</si>
  <si>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</si>
  <si>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</si>
  <si>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</si>
  <si>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</si>
  <si>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</si>
  <si>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</si>
  <si>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</si>
  <si>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</si>
  <si>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</si>
  <si>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</si>
  <si>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</si>
  <si>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</si>
  <si>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</si>
  <si>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</si>
  <si>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</si>
  <si>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</si>
  <si>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</si>
  <si>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</si>
  <si>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</si>
  <si>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</si>
  <si>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</si>
  <si>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</si>
  <si>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</si>
  <si>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</si>
  <si>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</si>
  <si>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</si>
  <si>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</si>
  <si>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</si>
  <si>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</si>
  <si>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</si>
  <si>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</si>
  <si>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</si>
  <si>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</si>
  <si>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</si>
  <si>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</si>
  <si>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</si>
  <si>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</si>
  <si>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</si>
  <si>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</si>
  <si>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</si>
  <si>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</si>
  <si>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</si>
  <si>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</si>
  <si>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</si>
  <si>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</si>
  <si>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</si>
  <si>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</si>
  <si>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</si>
  <si>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</si>
  <si>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</si>
  <si>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</si>
  <si>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</si>
  <si>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</si>
  <si>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</si>
  <si>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</si>
  <si>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</si>
  <si>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</si>
  <si>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</si>
  <si>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</si>
  <si>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</si>
  <si>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</si>
  <si>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</si>
  <si>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</si>
  <si>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</si>
  <si>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</si>
  <si>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</si>
  <si>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</si>
  <si>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</si>
  <si>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</si>
  <si>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</si>
  <si>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</si>
  <si>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</si>
  <si>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</si>
  <si>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</si>
  <si>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</si>
  <si>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</si>
  <si>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</si>
  <si>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</si>
  <si>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</si>
  <si>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</si>
  <si>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</si>
  <si>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</si>
  <si>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</si>
  <si>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</si>
  <si>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</si>
  <si>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</si>
  <si>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</si>
  <si>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</si>
  <si>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</si>
  <si>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</si>
  <si>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</si>
  <si>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</si>
  <si>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</si>
  <si>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</si>
  <si>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</si>
  <si>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</si>
  <si>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</si>
  <si>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</si>
  <si>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</si>
  <si>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</si>
  <si>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</si>
  <si>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</si>
  <si>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</si>
  <si>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</si>
  <si>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</si>
  <si>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</si>
  <si>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</si>
  <si>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</si>
  <si>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</si>
  <si>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</si>
  <si>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</si>
  <si>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</si>
  <si>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</si>
  <si>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</si>
  <si>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</si>
  <si>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</si>
  <si>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</si>
  <si>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</si>
  <si>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</si>
  <si>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</si>
  <si>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</si>
  <si>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</si>
  <si>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</si>
  <si>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</si>
  <si>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</si>
  <si>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</si>
  <si>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</si>
  <si>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</si>
  <si>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</si>
  <si>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</si>
  <si>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</si>
  <si>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</si>
  <si>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</si>
  <si>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</si>
  <si>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</si>
  <si>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</si>
  <si>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</si>
  <si>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</si>
  <si>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</si>
  <si>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</si>
  <si>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</si>
  <si>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</si>
  <si>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</si>
  <si>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</si>
  <si>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</si>
  <si>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</si>
  <si>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</si>
  <si>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</si>
  <si>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</si>
  <si>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</si>
  <si>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</si>
  <si>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</si>
  <si>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</si>
  <si>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</si>
  <si>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</si>
  <si>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</si>
  <si>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</si>
  <si>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</si>
  <si>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</si>
  <si>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</si>
  <si>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</si>
  <si>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</si>
  <si>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</si>
  <si>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</si>
  <si>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</si>
  <si>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</si>
  <si>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</si>
  <si>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</si>
  <si>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</si>
  <si>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</si>
  <si>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</si>
  <si>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</si>
  <si>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</si>
  <si>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</si>
  <si>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</si>
  <si>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</si>
  <si>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</si>
  <si>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</si>
  <si>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</si>
  <si>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</si>
  <si>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</si>
  <si>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</si>
  <si>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</si>
  <si>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</si>
  <si>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</si>
  <si>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</si>
  <si>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</si>
  <si>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</si>
  <si>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</si>
  <si>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</si>
  <si>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</si>
  <si>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</si>
  <si>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</si>
  <si>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</si>
  <si>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</si>
  <si>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</si>
  <si>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</si>
  <si>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</si>
  <si>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</si>
  <si>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</si>
  <si>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</si>
  <si>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</si>
  <si>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</si>
  <si>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</si>
  <si>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</si>
  <si>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</si>
  <si>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</si>
  <si>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</si>
  <si>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</si>
  <si>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</si>
  <si>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</si>
  <si>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</si>
  <si>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</si>
  <si>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</si>
  <si>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</si>
  <si>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</si>
  <si>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</si>
  <si>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</si>
  <si>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</si>
  <si>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</si>
  <si>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</si>
  <si>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</si>
  <si>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</si>
  <si>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</si>
  <si>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</si>
  <si>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</si>
  <si>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</si>
  <si>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</si>
  <si>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</si>
  <si>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</si>
  <si>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</si>
  <si>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</si>
  <si>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</si>
  <si>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</si>
  <si>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</si>
  <si>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</si>
  <si>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</si>
  <si>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</si>
  <si>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</si>
  <si>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</si>
  <si>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</si>
  <si>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</si>
  <si>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</si>
  <si>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</si>
  <si>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</si>
  <si>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</si>
  <si>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</si>
  <si>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</si>
  <si>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</si>
  <si>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</si>
  <si>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</si>
  <si>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</si>
  <si>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</si>
  <si>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</si>
  <si>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</si>
  <si>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</si>
  <si>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</si>
  <si>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</si>
  <si>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</si>
  <si>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</si>
  <si>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</si>
  <si>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</si>
  <si>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</si>
  <si>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</si>
  <si>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</si>
  <si>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</si>
  <si>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</si>
  <si>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</si>
  <si>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</si>
  <si>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</si>
  <si>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</si>
  <si>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</si>
  <si>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</si>
  <si>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</si>
  <si>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</si>
  <si>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</si>
  <si>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</si>
  <si>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</si>
  <si>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</si>
  <si>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</si>
  <si>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</si>
  <si>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</si>
  <si>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</si>
  <si>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</si>
  <si>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</si>
  <si>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</si>
  <si>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</si>
  <si>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</si>
  <si>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</si>
  <si>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</si>
  <si>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</si>
  <si>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</si>
  <si>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</si>
  <si>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</si>
  <si>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</si>
  <si>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</si>
  <si>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</si>
  <si>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</si>
  <si>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</si>
  <si>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</si>
  <si>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</si>
  <si>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</si>
  <si>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</si>
  <si>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</si>
  <si>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</si>
  <si>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</si>
  <si>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</si>
  <si>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</si>
  <si>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</si>
  <si>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</si>
  <si>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</si>
  <si>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</si>
  <si>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</si>
  <si>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</si>
  <si>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</si>
  <si>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</si>
  <si>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</si>
  <si>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</si>
  <si>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</si>
  <si>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</si>
  <si>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</si>
  <si>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</si>
  <si>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</si>
  <si>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</si>
  <si>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</si>
  <si>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</si>
  <si>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</si>
  <si>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</si>
  <si>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</si>
  <si>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</si>
  <si>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</si>
  <si>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</si>
  <si>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</si>
  <si>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</si>
  <si>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</si>
  <si>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</si>
  <si>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</si>
  <si>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</si>
  <si>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</si>
  <si>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</si>
  <si>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</si>
  <si>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</si>
  <si>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</si>
  <si>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</si>
  <si>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</si>
  <si>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</si>
  <si>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</si>
  <si>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</si>
  <si>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</si>
  <si>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</si>
  <si>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</si>
  <si>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</si>
  <si>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</si>
  <si>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</si>
  <si>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</si>
  <si>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</si>
  <si>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</si>
  <si>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</si>
  <si>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</si>
  <si>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</si>
  <si>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</si>
  <si>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</si>
  <si>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</si>
  <si>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</si>
  <si>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</si>
  <si>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</si>
  <si>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</si>
  <si>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</si>
  <si>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</si>
  <si>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</si>
  <si>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</si>
  <si>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</si>
  <si>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</si>
  <si>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</si>
  <si>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</si>
  <si>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</si>
  <si>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</si>
  <si>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</si>
  <si>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</si>
  <si>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</si>
  <si>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</si>
  <si>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</si>
  <si>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</si>
  <si>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</si>
  <si>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</si>
  <si>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</si>
  <si>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</si>
  <si>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</si>
  <si>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</si>
  <si>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</si>
  <si>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</si>
  <si>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</si>
  <si>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</si>
  <si>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</si>
  <si>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</si>
  <si>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</si>
  <si>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</si>
  <si>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</si>
  <si>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</si>
  <si>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</si>
  <si>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</si>
  <si>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</si>
  <si>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</si>
  <si>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</si>
  <si>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</si>
  <si>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</si>
  <si>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</si>
  <si>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</si>
  <si>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</si>
  <si>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</si>
  <si>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</si>
  <si>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</si>
  <si>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</si>
  <si>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</si>
  <si>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</si>
  <si>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</si>
  <si>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</si>
  <si>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</si>
  <si>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</si>
  <si>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</si>
  <si>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</si>
  <si>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</si>
  <si>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</si>
  <si>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</si>
  <si>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</si>
  <si>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</si>
  <si>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</si>
  <si>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</si>
  <si>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</si>
  <si>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</si>
  <si>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</si>
  <si>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</si>
  <si>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</si>
  <si>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</si>
  <si>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</si>
  <si>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</si>
  <si>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</si>
  <si>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</si>
  <si>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</si>
  <si>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</si>
  <si>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</si>
  <si>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</si>
  <si>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</si>
  <si>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</si>
  <si>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</si>
  <si>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</si>
  <si>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</si>
  <si>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</si>
  <si>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</si>
  <si>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</si>
  <si>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</si>
  <si>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</si>
  <si>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</si>
  <si>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</si>
  <si>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</si>
  <si>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</si>
  <si>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</si>
  <si>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</si>
  <si>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</si>
  <si>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</si>
  <si>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</si>
  <si>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</si>
  <si>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</si>
  <si>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</si>
  <si>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</si>
  <si>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</si>
  <si>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</si>
  <si>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</si>
  <si>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</si>
  <si>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</si>
  <si>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</si>
  <si>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</si>
  <si>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</si>
  <si>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</si>
  <si>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</si>
  <si>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</si>
  <si>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</si>
  <si>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</si>
  <si>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</si>
  <si>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</si>
  <si>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</si>
  <si>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</si>
  <si>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</si>
  <si>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</si>
  <si>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</si>
  <si>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</si>
  <si>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</si>
  <si>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</si>
  <si>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</si>
  <si>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</si>
  <si>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</si>
  <si>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</si>
  <si>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</si>
  <si>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</si>
  <si>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</si>
  <si>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</si>
  <si>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</si>
  <si>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</si>
  <si>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</si>
  <si>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</si>
  <si>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</si>
  <si>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</si>
  <si>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</si>
  <si>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</si>
  <si>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</si>
  <si>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</si>
  <si>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</si>
  <si>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</si>
  <si>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</si>
  <si>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</si>
  <si>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</si>
  <si>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</si>
  <si>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</si>
  <si>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</si>
  <si>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</si>
  <si>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</si>
  <si>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</si>
  <si>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</si>
  <si>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</si>
  <si>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</si>
  <si>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</si>
  <si>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</si>
  <si>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</si>
  <si>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</si>
  <si>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</si>
  <si>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</si>
  <si>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</si>
  <si>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</si>
  <si>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</si>
  <si>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</si>
  <si>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</si>
  <si>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</si>
  <si>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</si>
  <si>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</si>
  <si>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</si>
  <si>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</si>
  <si>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</si>
  <si>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</si>
  <si>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</si>
  <si>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</si>
  <si>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</si>
  <si>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</si>
  <si>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</si>
  <si>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</si>
  <si>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</si>
  <si>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</si>
  <si>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</si>
  <si>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</si>
  <si>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</si>
  <si>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</si>
  <si>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</si>
  <si>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</si>
  <si>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</si>
  <si>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</si>
  <si>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</si>
  <si>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</si>
  <si>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</si>
  <si>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</si>
  <si>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</si>
  <si>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</si>
  <si>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</si>
  <si>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</si>
  <si>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</si>
  <si>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</si>
  <si>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</si>
  <si>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</si>
  <si>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</si>
  <si>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</si>
  <si>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</si>
  <si>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</si>
  <si>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</si>
  <si>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</si>
  <si>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</si>
  <si>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</si>
  <si>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</si>
  <si>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</si>
  <si>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</si>
  <si>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</si>
  <si>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</si>
  <si>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</si>
  <si>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</si>
  <si>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</si>
  <si>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</si>
  <si>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</si>
  <si>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</si>
  <si>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</si>
  <si>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</si>
  <si>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</si>
  <si>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</si>
  <si>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</si>
  <si>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</si>
  <si>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</si>
  <si>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</si>
  <si>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</si>
  <si>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</si>
  <si>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</si>
  <si>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</si>
  <si>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</si>
  <si>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</si>
  <si>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</si>
  <si>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</si>
  <si>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</si>
  <si>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</si>
  <si>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</si>
  <si>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</si>
  <si>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</si>
  <si>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</si>
  <si>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</si>
  <si>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</si>
  <si>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</si>
  <si>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</si>
  <si>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</si>
  <si>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</si>
  <si>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</si>
  <si>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</si>
  <si>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</si>
  <si>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</si>
  <si>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</si>
  <si>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</si>
  <si>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</si>
  <si>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</si>
  <si>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</si>
  <si>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</si>
  <si>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</si>
  <si>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</si>
  <si>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</si>
  <si>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</si>
  <si>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</si>
  <si>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</si>
  <si>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</si>
  <si>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</si>
  <si>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</si>
  <si>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</si>
  <si>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</si>
  <si>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</si>
  <si>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</si>
  <si>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</si>
  <si>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</si>
  <si>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</si>
  <si>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</si>
  <si>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</si>
  <si>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</si>
  <si>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</si>
  <si>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</si>
  <si>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</si>
  <si>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</si>
  <si>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</si>
  <si>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</si>
  <si>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</si>
  <si>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</si>
  <si>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</si>
  <si>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</si>
  <si>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</si>
  <si>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</si>
  <si>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</si>
  <si>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</si>
  <si>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</si>
  <si>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</si>
  <si>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</si>
  <si>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</si>
  <si>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</si>
  <si>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</si>
  <si>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</si>
  <si>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</si>
  <si>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</si>
  <si>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</si>
  <si>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</si>
  <si>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</si>
  <si>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</si>
  <si>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</si>
  <si>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</si>
  <si>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</si>
  <si>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</si>
  <si>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</si>
  <si>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</si>
  <si>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</si>
  <si>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</si>
  <si>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</si>
  <si>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</si>
  <si>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</si>
  <si>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</si>
  <si>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</si>
  <si>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</si>
  <si>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</si>
  <si>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</si>
  <si>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</si>
  <si>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</si>
  <si>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</si>
  <si>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</si>
  <si>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</si>
  <si>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</si>
  <si>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</si>
  <si>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</si>
  <si>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</si>
  <si>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</si>
  <si>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</si>
  <si>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</si>
  <si>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</si>
  <si>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</si>
  <si>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</si>
  <si>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</si>
  <si>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</si>
  <si>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</si>
  <si>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</si>
  <si>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</si>
  <si>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</si>
  <si>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</si>
  <si>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</si>
  <si>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</si>
  <si>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</si>
  <si>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</si>
  <si>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</si>
  <si>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</si>
  <si>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</si>
  <si>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</si>
  <si>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</si>
  <si>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</si>
  <si>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</si>
  <si>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</si>
  <si>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</si>
  <si>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</si>
  <si>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</si>
  <si>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</si>
  <si>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</si>
  <si>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</si>
  <si>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</si>
  <si>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</si>
  <si>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</si>
  <si>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</si>
  <si>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</si>
  <si>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</si>
  <si>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</si>
  <si>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</si>
  <si>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</si>
  <si>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</si>
  <si>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</si>
  <si>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</si>
  <si>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</si>
  <si>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</si>
  <si>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</si>
  <si>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</si>
  <si>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</si>
  <si>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</si>
  <si>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</si>
  <si>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</si>
  <si>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</si>
  <si>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</si>
  <si>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</si>
  <si>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</si>
  <si>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</si>
  <si>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</si>
  <si>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</si>
  <si>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</si>
  <si>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</si>
  <si>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</si>
  <si>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</si>
  <si>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</si>
  <si>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</si>
  <si>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</si>
  <si>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</si>
  <si>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</si>
  <si>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</si>
  <si>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</si>
  <si>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</si>
  <si>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</si>
  <si>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</si>
  <si>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</si>
  <si>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</si>
  <si>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</si>
  <si>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</si>
  <si>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</si>
  <si>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</si>
  <si>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</si>
  <si>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</si>
  <si>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</si>
  <si>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</si>
  <si>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</si>
  <si>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</si>
  <si>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</si>
  <si>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</si>
  <si>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</si>
  <si>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</si>
  <si>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</si>
  <si>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</si>
  <si>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</si>
  <si>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</si>
  <si>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</si>
  <si>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</si>
  <si>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</si>
  <si>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</si>
  <si>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</si>
  <si>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</si>
  <si>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</si>
  <si>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</si>
  <si>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</si>
  <si>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</si>
  <si>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</si>
  <si>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</si>
  <si>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</si>
  <si>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</si>
  <si>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</si>
  <si>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</si>
  <si>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</si>
  <si>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</si>
  <si>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</si>
  <si>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</si>
  <si>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</si>
  <si>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</si>
  <si>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</si>
  <si>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</si>
  <si>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</si>
  <si>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</si>
  <si>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</si>
  <si>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</si>
  <si>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</si>
  <si>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</si>
  <si>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</si>
  <si>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</si>
  <si>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</si>
  <si>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</si>
  <si>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</si>
  <si>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</si>
  <si>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</si>
  <si>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</si>
  <si>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</si>
  <si>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</si>
  <si>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</si>
  <si>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</si>
  <si>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</si>
  <si>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</si>
  <si>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</si>
  <si>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</si>
  <si>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</si>
  <si>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</si>
  <si>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</si>
  <si>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</si>
  <si>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</si>
  <si>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</si>
  <si>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</si>
  <si>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</si>
  <si>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</si>
  <si>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</si>
  <si>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</si>
  <si>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</si>
  <si>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</si>
  <si>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</si>
  <si>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</si>
  <si>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</si>
  <si>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</si>
  <si>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</si>
  <si>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</si>
  <si>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</si>
  <si>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</si>
  <si>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</si>
  <si>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</si>
  <si>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</si>
  <si>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</si>
  <si>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</si>
  <si>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</si>
  <si>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</si>
  <si>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</si>
  <si>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</si>
  <si>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</si>
  <si>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</si>
  <si>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</si>
  <si>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</si>
  <si>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</si>
  <si>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</si>
  <si>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</si>
  <si>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</si>
  <si>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</si>
  <si>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</si>
  <si>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</si>
  <si>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</si>
  <si>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</si>
  <si>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</si>
  <si>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</si>
  <si>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</si>
  <si>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</si>
  <si>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</si>
  <si>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</si>
  <si>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</si>
  <si>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</si>
  <si>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</si>
  <si>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</si>
  <si>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</si>
  <si>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</si>
  <si>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</si>
  <si>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</si>
  <si>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</si>
  <si>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</si>
  <si>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</si>
  <si>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</si>
  <si>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</si>
  <si>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</si>
  <si>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</si>
  <si>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</si>
  <si>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</si>
  <si>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</si>
  <si>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</si>
  <si>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</si>
  <si>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</si>
  <si>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</si>
  <si>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</si>
  <si>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</si>
  <si>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</si>
  <si>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</si>
  <si>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</si>
  <si>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</si>
  <si>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</si>
  <si>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</si>
  <si>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</si>
  <si>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</si>
  <si>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</si>
  <si>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</si>
  <si>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</si>
  <si>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</si>
  <si>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</si>
  <si>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</si>
  <si>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</si>
  <si>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</si>
  <si>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</si>
  <si>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</si>
  <si>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</si>
  <si>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</si>
  <si>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</si>
  <si>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</si>
  <si>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</si>
  <si>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</si>
  <si>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</si>
  <si>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</si>
  <si>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</si>
  <si>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</si>
  <si>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</si>
  <si>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</si>
  <si>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</si>
  <si>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</si>
  <si>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</si>
  <si>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</si>
  <si>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</si>
  <si>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</si>
  <si>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</si>
  <si>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</si>
  <si>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</si>
  <si>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</si>
  <si>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</si>
  <si>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</si>
  <si>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</si>
  <si>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</si>
  <si>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</si>
  <si>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</si>
  <si>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</si>
  <si>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</si>
  <si>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</si>
  <si>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</si>
  <si>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</si>
  <si>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</si>
  <si>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</si>
  <si>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</si>
  <si>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</si>
  <si>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</si>
  <si>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</si>
  <si>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</si>
  <si>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</si>
  <si>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</si>
  <si>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</si>
  <si>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</si>
  <si>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</si>
  <si>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</si>
  <si>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</si>
  <si>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</si>
  <si>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</si>
  <si>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</si>
  <si>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</si>
  <si>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</si>
  <si>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</si>
  <si>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</si>
  <si>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</si>
  <si>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</si>
  <si>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</si>
  <si>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</si>
  <si>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</si>
  <si>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</si>
  <si>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</si>
  <si>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</si>
  <si>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</si>
  <si>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</si>
  <si>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</si>
  <si>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</si>
  <si>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</si>
  <si>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</si>
  <si>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</si>
  <si>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</si>
  <si>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</si>
  <si>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</si>
  <si>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</si>
  <si>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</si>
  <si>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</si>
  <si>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</si>
  <si>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</si>
  <si>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</si>
  <si>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</si>
  <si>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</si>
  <si>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</si>
  <si>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</si>
  <si>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</si>
  <si>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</si>
  <si>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</si>
  <si>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</si>
  <si>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</si>
  <si>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</si>
  <si>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</si>
  <si>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</si>
  <si>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</si>
  <si>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</si>
  <si>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</si>
  <si>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</si>
  <si>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</si>
  <si>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</si>
  <si>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</si>
  <si>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</si>
  <si>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</si>
  <si>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</si>
  <si>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</si>
  <si>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</si>
  <si>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</si>
  <si>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</si>
  <si>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</si>
  <si>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</si>
  <si>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</si>
  <si>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</si>
  <si>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</si>
  <si>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</si>
  <si>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</si>
  <si>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</si>
  <si>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</si>
  <si>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</si>
  <si>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</si>
  <si>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</si>
  <si>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</si>
  <si>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</si>
  <si>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</si>
  <si>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</si>
  <si>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</si>
  <si>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</si>
  <si>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</si>
  <si>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</si>
  <si>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</si>
  <si>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</si>
  <si>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</si>
  <si>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</si>
  <si>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</si>
  <si>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</si>
  <si>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</si>
  <si>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</si>
  <si>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</si>
  <si>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</si>
  <si>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</si>
  <si>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</si>
  <si>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</si>
  <si>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</si>
  <si>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</si>
  <si>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</si>
  <si>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</si>
  <si>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</si>
  <si>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</si>
  <si>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</si>
  <si>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</si>
  <si>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</si>
  <si>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</si>
  <si>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</si>
  <si>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</si>
  <si>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</si>
  <si>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</si>
  <si>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</si>
  <si>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</si>
  <si>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</si>
  <si>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</si>
  <si>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</si>
  <si>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</si>
  <si>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</si>
  <si>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</si>
  <si>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</si>
  <si>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</si>
  <si>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</si>
  <si>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</si>
  <si>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</si>
  <si>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</si>
  <si>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</si>
  <si>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</si>
  <si>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</si>
  <si>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</si>
  <si>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</si>
  <si>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</si>
  <si>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</si>
  <si>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</si>
  <si>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</si>
  <si>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</si>
  <si>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</si>
  <si>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</si>
  <si>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</si>
  <si>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</si>
  <si>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</si>
  <si>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</si>
  <si>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</si>
  <si>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</si>
  <si>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</si>
  <si>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</si>
  <si>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</si>
  <si>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</si>
  <si>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</si>
  <si>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</si>
  <si>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</si>
  <si>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</si>
  <si>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</si>
  <si>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</si>
  <si>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</si>
  <si>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</si>
  <si>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</si>
  <si>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</si>
  <si>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</si>
  <si>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</si>
  <si>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</si>
  <si>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</si>
  <si>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</si>
  <si>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</si>
  <si>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</si>
  <si>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</si>
  <si>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</si>
  <si>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</si>
  <si>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</si>
  <si>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</si>
  <si>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</si>
  <si>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</si>
  <si>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</si>
  <si>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</si>
  <si>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</si>
  <si>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</si>
  <si>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</si>
  <si>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</si>
  <si>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</si>
  <si>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</si>
  <si>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</si>
  <si>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</si>
  <si>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</si>
  <si>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</si>
  <si>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</si>
  <si>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</si>
  <si>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</si>
  <si>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</si>
  <si>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</si>
  <si>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</si>
  <si>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</si>
  <si>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</si>
  <si>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</si>
  <si>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</si>
  <si>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</si>
  <si>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</si>
  <si>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</si>
  <si>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</si>
  <si>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</si>
  <si>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</si>
  <si>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</si>
  <si>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</si>
  <si>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</si>
  <si>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</si>
  <si>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</si>
  <si>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</si>
  <si>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</si>
  <si>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</si>
  <si>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</si>
  <si>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</si>
  <si>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</si>
  <si>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</si>
  <si>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</si>
  <si>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</si>
  <si>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</si>
  <si>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</si>
  <si>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</si>
  <si>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</si>
  <si>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</si>
  <si>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</si>
  <si>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</si>
  <si>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</si>
  <si>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</si>
  <si>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</si>
  <si>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</si>
  <si>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</si>
  <si>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</si>
  <si>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</si>
  <si>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</si>
  <si>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</si>
  <si>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</si>
  <si>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</si>
  <si>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</si>
  <si>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</si>
  <si>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</si>
  <si>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</si>
  <si>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</si>
  <si>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</si>
  <si>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</si>
  <si>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</si>
  <si>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</si>
  <si>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</si>
  <si>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</si>
  <si>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</si>
  <si>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</si>
  <si>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</si>
  <si>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</si>
  <si>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</si>
  <si>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</si>
  <si>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</si>
  <si>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</si>
  <si>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</si>
  <si>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</si>
  <si>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</si>
  <si>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</si>
  <si>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</si>
  <si>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</si>
  <si>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</si>
  <si>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</si>
  <si>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</si>
  <si>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</si>
  <si>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</si>
  <si>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</si>
  <si>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</si>
  <si>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</si>
  <si>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</si>
  <si>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</si>
  <si>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</si>
  <si>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</si>
  <si>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</si>
  <si>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</si>
  <si>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</si>
  <si>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</si>
  <si>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</si>
  <si>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</si>
  <si>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</si>
  <si>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</si>
  <si>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</si>
  <si>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</si>
  <si>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</si>
  <si>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</si>
  <si>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</si>
  <si>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</si>
  <si>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</si>
  <si>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</si>
  <si>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</si>
  <si>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</si>
  <si>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</si>
  <si>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</si>
  <si>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</si>
  <si>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</si>
  <si>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</si>
  <si>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</si>
  <si>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</si>
  <si>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</si>
  <si>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</si>
  <si>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</si>
  <si>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</si>
  <si>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</si>
  <si>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</si>
  <si>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</si>
  <si>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</si>
  <si>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</si>
  <si>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</si>
  <si>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</si>
  <si>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</si>
  <si>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</si>
  <si>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</si>
  <si>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</si>
  <si>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</si>
  <si>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</si>
  <si>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</si>
  <si>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</si>
  <si>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</si>
  <si>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</si>
  <si>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</si>
  <si>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</si>
  <si>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</si>
  <si>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</si>
  <si>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</si>
  <si>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</si>
  <si>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</si>
  <si>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</si>
  <si>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</si>
  <si>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</si>
  <si>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</si>
  <si>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</si>
  <si>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</si>
  <si>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</si>
  <si>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</si>
  <si>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</si>
  <si>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</si>
  <si>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</si>
  <si>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</si>
  <si>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</si>
  <si>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</si>
  <si>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</si>
  <si>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</si>
  <si>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</si>
  <si>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</si>
  <si>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</si>
  <si>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</si>
  <si>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</si>
  <si>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</si>
  <si>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</si>
  <si>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</si>
  <si>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</si>
  <si>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</si>
  <si>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</si>
  <si>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</si>
  <si>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</si>
  <si>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</si>
  <si>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</si>
  <si>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</si>
  <si>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</si>
  <si>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</si>
  <si>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</si>
  <si>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</si>
  <si>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</si>
  <si>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</si>
  <si>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</si>
  <si>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</si>
  <si>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</si>
  <si>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</si>
  <si>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</si>
  <si>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</si>
  <si>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</si>
  <si>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</si>
  <si>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</si>
  <si>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</si>
  <si>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</si>
  <si>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</si>
  <si>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</si>
  <si>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</si>
  <si>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</si>
  <si>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</si>
  <si>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</si>
  <si>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</si>
  <si>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</si>
  <si>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</si>
  <si>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</si>
  <si>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</si>
  <si>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</si>
  <si>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</si>
  <si>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</si>
  <si>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</si>
  <si>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</si>
  <si>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</si>
  <si>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</si>
  <si>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</si>
  <si>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</si>
  <si>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</si>
  <si>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</si>
  <si>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</si>
  <si>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</si>
  <si>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</si>
  <si>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</si>
  <si>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</si>
  <si>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</si>
  <si>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</si>
  <si>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</si>
  <si>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</si>
  <si>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</si>
  <si>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</si>
  <si>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</si>
  <si>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</si>
  <si>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</si>
  <si>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</si>
  <si>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</si>
  <si>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</si>
  <si>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</si>
  <si>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</si>
  <si>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</si>
  <si>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</si>
  <si>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</si>
  <si>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</si>
  <si>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</si>
  <si>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</si>
  <si>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</si>
  <si>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</si>
  <si>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</si>
  <si>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</si>
  <si>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</si>
  <si>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</si>
  <si>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</si>
  <si>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</si>
  <si>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</si>
  <si>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</si>
  <si>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</si>
  <si>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</si>
  <si>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</si>
  <si>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</si>
  <si>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</si>
  <si>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</si>
  <si>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</si>
  <si>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</si>
  <si>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</si>
  <si>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</si>
  <si>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</si>
  <si>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</si>
  <si>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</si>
  <si>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</si>
  <si>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</si>
  <si>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</si>
  <si>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</si>
  <si>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</si>
  <si>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</si>
  <si>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</si>
  <si>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</si>
  <si>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</si>
  <si>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</si>
  <si>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</si>
  <si>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</si>
  <si>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</si>
  <si>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</si>
  <si>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</si>
  <si>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</si>
  <si>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</si>
  <si>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</si>
  <si>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</si>
  <si>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</si>
  <si>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</si>
  <si>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</si>
  <si>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</si>
  <si>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</si>
  <si>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</si>
  <si>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</si>
  <si>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</si>
  <si>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</si>
  <si>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</si>
  <si>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</si>
  <si>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</si>
  <si>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</si>
  <si>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</si>
  <si>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</si>
  <si>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</si>
  <si>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</si>
  <si>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</si>
  <si>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</si>
  <si>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</si>
  <si>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</si>
  <si>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</si>
  <si>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</si>
  <si>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</si>
  <si>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</si>
  <si>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</si>
  <si>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</si>
  <si>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</si>
  <si>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</si>
  <si>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</si>
  <si>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</si>
  <si>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</si>
  <si>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</si>
  <si>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</si>
  <si>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</si>
  <si>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</si>
  <si>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</si>
  <si>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</si>
  <si>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</si>
  <si>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</si>
  <si>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</si>
  <si>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</si>
  <si>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</si>
  <si>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</si>
  <si>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</si>
  <si>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</si>
  <si>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</si>
  <si>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</si>
  <si>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</si>
  <si>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</si>
  <si>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</si>
  <si>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</si>
  <si>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</si>
  <si>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</si>
  <si>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</si>
  <si>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</si>
  <si>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</si>
  <si>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</si>
  <si>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</si>
  <si>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</si>
  <si>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</si>
  <si>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</si>
  <si>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</si>
  <si>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</si>
  <si>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</si>
  <si>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</si>
  <si>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</si>
  <si>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</si>
  <si>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</si>
  <si>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</si>
  <si>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</si>
  <si>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</si>
  <si>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</si>
  <si>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</si>
  <si>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</si>
  <si>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</si>
  <si>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</si>
  <si>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</si>
  <si>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</si>
  <si>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</si>
  <si>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</si>
  <si>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</si>
  <si>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</si>
  <si>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</si>
  <si>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</si>
  <si>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</si>
  <si>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</si>
  <si>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</si>
  <si>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</si>
  <si>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</si>
  <si>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</si>
  <si>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</si>
  <si>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</si>
  <si>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</si>
  <si>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</si>
  <si>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</si>
  <si>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</si>
  <si>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</si>
  <si>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</si>
  <si>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</si>
  <si>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</si>
  <si>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</si>
  <si>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</si>
  <si>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</si>
  <si>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</si>
  <si>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</si>
  <si>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</si>
  <si>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</si>
  <si>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</si>
  <si>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</si>
  <si>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</si>
  <si>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</si>
  <si>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</si>
  <si>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</si>
  <si>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</si>
  <si>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</si>
  <si>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</si>
  <si>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</si>
  <si>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</si>
  <si>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</si>
  <si>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</si>
  <si>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</si>
  <si>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</si>
  <si>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</si>
  <si>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</si>
  <si>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</si>
  <si>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</si>
  <si>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</si>
  <si>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</si>
  <si>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</si>
  <si>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</si>
  <si>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</si>
  <si>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</si>
  <si>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</si>
  <si>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</si>
  <si>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</si>
  <si>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</si>
  <si>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</si>
  <si>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</si>
  <si>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</si>
  <si>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</si>
  <si>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</si>
  <si>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</si>
  <si>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</si>
  <si>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</si>
  <si>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</si>
  <si>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</si>
  <si>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</si>
  <si>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</si>
  <si>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</si>
  <si>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</si>
  <si>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</si>
  <si>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</si>
  <si>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</si>
  <si>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</si>
  <si>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</si>
  <si>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</si>
  <si>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</si>
  <si>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</si>
  <si>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</si>
  <si>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</si>
  <si>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</si>
  <si>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</si>
  <si>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</si>
  <si>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</si>
  <si>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</si>
  <si>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</si>
  <si>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</si>
  <si>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</si>
  <si>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</si>
  <si>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</si>
  <si>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</si>
  <si>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</si>
  <si>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</si>
  <si>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</si>
  <si>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</si>
  <si>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</si>
  <si>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</si>
  <si>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</si>
  <si>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</si>
  <si>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</si>
  <si>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</si>
  <si>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</si>
  <si>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</si>
  <si>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</si>
  <si>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</si>
  <si>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</si>
  <si>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</si>
  <si>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</si>
  <si>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</si>
  <si>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</si>
  <si>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</si>
  <si>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</si>
  <si>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</si>
  <si>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</si>
  <si>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</si>
  <si>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</si>
  <si>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</si>
  <si>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</si>
  <si>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</si>
  <si>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</si>
  <si>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</si>
  <si>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</si>
  <si>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</si>
  <si>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</si>
  <si>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</si>
  <si>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</si>
  <si>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</si>
  <si>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</si>
  <si>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</si>
  <si>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</si>
  <si>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</si>
  <si>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</si>
  <si>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</si>
  <si>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</si>
  <si>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</si>
  <si>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</si>
  <si>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</si>
  <si>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</si>
  <si>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</si>
  <si>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</si>
  <si>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</si>
  <si>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</si>
  <si>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</si>
  <si>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</si>
  <si>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</si>
  <si>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</si>
  <si>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</si>
  <si>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</si>
  <si>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</si>
  <si>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</si>
  <si>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</si>
  <si>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</si>
  <si>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</si>
  <si>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</si>
  <si>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</si>
  <si>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</si>
  <si>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</si>
  <si>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</si>
  <si>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</si>
  <si>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</si>
  <si>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</si>
  <si>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</si>
  <si>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</si>
  <si>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</si>
  <si>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</si>
  <si>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</si>
  <si>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</si>
  <si>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</si>
  <si>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</si>
  <si>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</si>
  <si>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</si>
  <si>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</si>
  <si>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</si>
  <si>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</si>
  <si>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</si>
  <si>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</si>
  <si>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</si>
  <si>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</si>
  <si>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</si>
  <si>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</si>
  <si>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</si>
  <si>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</si>
  <si>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</si>
  <si>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</si>
  <si>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</si>
  <si>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</si>
  <si>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</si>
  <si>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</si>
  <si>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</si>
  <si>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</si>
  <si>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</si>
  <si>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</si>
  <si>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</si>
  <si>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</si>
  <si>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</si>
  <si>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</si>
  <si>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</si>
  <si>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</si>
  <si>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</si>
  <si>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</si>
  <si>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</si>
  <si>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</si>
  <si>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</si>
  <si>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</si>
  <si>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</si>
  <si>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</si>
  <si>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</si>
  <si>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</si>
  <si>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</si>
  <si>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</si>
  <si>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</si>
  <si>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</si>
  <si>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</si>
  <si>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</si>
  <si>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</si>
  <si>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</si>
  <si>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</si>
  <si>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</si>
  <si>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</si>
  <si>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</si>
  <si>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</si>
  <si>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</si>
  <si>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</si>
  <si>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</si>
  <si>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</si>
  <si>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</si>
  <si>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</si>
  <si>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</si>
  <si>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</si>
  <si>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</si>
  <si>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</si>
  <si>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</si>
  <si>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</si>
  <si>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</si>
  <si>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</si>
  <si>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</si>
  <si>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</si>
  <si>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</si>
  <si>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</si>
  <si>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</si>
  <si>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</si>
  <si>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</si>
  <si>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</si>
  <si>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</si>
  <si>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</si>
  <si>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</si>
  <si>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</si>
  <si>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</si>
  <si>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</si>
  <si>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</si>
  <si>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</si>
  <si>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</si>
  <si>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</si>
  <si>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</si>
  <si>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</si>
  <si>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</si>
  <si>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</si>
  <si>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</si>
  <si>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</si>
  <si>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</si>
  <si>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</si>
  <si>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</si>
  <si>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</si>
  <si>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</si>
  <si>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</si>
  <si>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</si>
  <si>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</si>
  <si>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</si>
  <si>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</si>
  <si>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</si>
  <si>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</si>
  <si>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</si>
  <si>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</si>
  <si>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</si>
  <si>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</si>
  <si>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</si>
  <si>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</si>
  <si>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</si>
  <si>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</si>
  <si>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</si>
  <si>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</si>
  <si>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</si>
  <si>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</si>
  <si>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</si>
  <si>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</si>
  <si>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</si>
  <si>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</si>
  <si>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</si>
  <si>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</si>
  <si>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</si>
  <si>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</si>
  <si>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</si>
  <si>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</si>
  <si>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</si>
  <si>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</si>
  <si>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</si>
  <si>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</si>
  <si>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</si>
  <si>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</si>
  <si>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</si>
  <si>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</si>
  <si>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</si>
  <si>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</si>
  <si>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</si>
  <si>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</si>
  <si>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</si>
  <si>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</si>
  <si>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</si>
  <si>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</si>
  <si>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</si>
  <si>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</si>
  <si>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</si>
  <si>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</si>
  <si>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</si>
  <si>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</si>
  <si>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</si>
  <si>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</si>
  <si>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</si>
  <si>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</si>
  <si>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</si>
  <si>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</si>
  <si>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</si>
  <si>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</si>
  <si>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</si>
  <si>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</si>
  <si>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</si>
  <si>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</si>
  <si>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</si>
  <si>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</si>
  <si>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</si>
  <si>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</si>
  <si>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</si>
  <si>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</si>
  <si>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</si>
  <si>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</si>
  <si>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</si>
  <si>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</si>
  <si>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</si>
  <si>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</si>
  <si>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</si>
  <si>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</si>
  <si>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</si>
  <si>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</si>
  <si>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</si>
  <si>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</si>
  <si>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</si>
  <si>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</si>
  <si>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</si>
  <si>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</si>
  <si>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</si>
  <si>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</si>
  <si>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</si>
  <si>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</si>
  <si>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</si>
  <si>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</si>
  <si>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</si>
  <si>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</si>
  <si>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</si>
  <si>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</si>
  <si>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</si>
  <si>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</si>
  <si>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</si>
  <si>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</si>
  <si>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</si>
  <si>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</si>
  <si>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</si>
  <si>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</si>
  <si>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</si>
  <si>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</si>
  <si>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</si>
  <si>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</si>
  <si>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</si>
  <si>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</si>
  <si>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</si>
  <si>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</si>
  <si>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</si>
  <si>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</si>
  <si>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</si>
  <si>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</si>
  <si>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</si>
  <si>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</si>
  <si>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</si>
  <si>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</si>
  <si>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</si>
  <si>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</si>
  <si>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</si>
  <si>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</si>
  <si>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</si>
  <si>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</si>
  <si>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</si>
  <si>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</si>
  <si>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</si>
  <si>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</si>
  <si>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</si>
  <si>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</si>
  <si>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</si>
  <si>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</si>
  <si>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</si>
  <si>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</si>
  <si>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</si>
  <si>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</si>
  <si>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</si>
  <si>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</si>
  <si>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</si>
  <si>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</si>
  <si>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</si>
  <si>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</si>
  <si>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</si>
  <si>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</si>
  <si>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</si>
  <si>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</si>
  <si>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</si>
  <si>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</si>
  <si>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</si>
  <si>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</si>
  <si>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</si>
  <si>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</si>
  <si>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</si>
  <si>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</si>
  <si>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</si>
  <si>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</si>
  <si>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</si>
  <si>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</si>
  <si>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</si>
  <si>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</si>
  <si>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</si>
  <si>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</si>
  <si>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</si>
  <si>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</si>
  <si>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</si>
  <si>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</si>
  <si>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</si>
  <si>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</si>
  <si>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</si>
  <si>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</si>
  <si>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</si>
  <si>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</si>
  <si>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</si>
  <si>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</si>
  <si>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</si>
  <si>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</si>
  <si>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</si>
  <si>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</si>
  <si>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</si>
  <si>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</si>
  <si>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</si>
  <si>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</si>
  <si>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</si>
  <si>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</si>
  <si>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</si>
  <si>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</si>
  <si>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</si>
  <si>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</si>
  <si>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</si>
  <si>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</si>
  <si>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</si>
  <si>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</si>
  <si>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</si>
  <si>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</si>
  <si>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</si>
  <si>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</si>
  <si>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</si>
  <si>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</si>
  <si>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</si>
  <si>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</si>
  <si>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</si>
  <si>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</si>
  <si>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</si>
  <si>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</si>
  <si>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</si>
  <si>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</si>
  <si>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</si>
  <si>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</si>
  <si>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</si>
  <si>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</si>
  <si>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</si>
  <si>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</si>
  <si>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</si>
  <si>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</si>
  <si>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</si>
  <si>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</si>
  <si>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</si>
  <si>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</si>
  <si>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</si>
  <si>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</si>
  <si>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</si>
  <si>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</si>
  <si>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</si>
  <si>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</si>
  <si>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</si>
  <si>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</si>
  <si>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</si>
  <si>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</si>
  <si>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</si>
  <si>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</si>
  <si>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</si>
  <si>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</si>
  <si>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</si>
  <si>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</si>
  <si>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</si>
  <si>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</si>
  <si>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</si>
  <si>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</si>
  <si>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</si>
  <si>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</si>
  <si>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</si>
  <si>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</si>
  <si>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</si>
  <si>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</si>
  <si>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</si>
  <si>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</si>
  <si>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</si>
  <si>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</si>
  <si>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</si>
  <si>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</si>
  <si>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</si>
  <si>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</si>
  <si>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</si>
  <si>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</si>
  <si>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</si>
  <si>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</si>
  <si>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</si>
  <si>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</si>
  <si>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</si>
  <si>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</si>
  <si>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</si>
  <si>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</si>
  <si>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</si>
  <si>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</si>
  <si>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</si>
  <si>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</si>
  <si>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</si>
  <si>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</si>
  <si>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</si>
  <si>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</si>
  <si>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</si>
  <si>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</si>
  <si>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</si>
  <si>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</si>
  <si>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</si>
  <si>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</si>
  <si>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</si>
  <si>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</si>
  <si>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</si>
  <si>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</si>
  <si>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</si>
  <si>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</si>
  <si>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</si>
  <si>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</si>
  <si>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</si>
  <si>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</si>
  <si>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</si>
  <si>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</si>
  <si>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</si>
  <si>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</si>
  <si>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</si>
  <si>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</si>
  <si>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</si>
  <si>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</si>
  <si>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</si>
  <si>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</si>
  <si>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</si>
  <si>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</si>
  <si>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</si>
  <si>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</si>
  <si>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</si>
  <si>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</si>
  <si>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</si>
  <si>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</si>
  <si>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</si>
  <si>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</si>
  <si>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</si>
  <si>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</si>
  <si>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</si>
  <si>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</si>
  <si>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</si>
  <si>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</si>
  <si>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</si>
  <si>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</si>
  <si>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</si>
  <si>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</si>
  <si>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</si>
  <si>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</si>
  <si>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</si>
  <si>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</si>
  <si>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</si>
  <si>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</si>
  <si>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</si>
  <si>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</si>
  <si>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</si>
  <si>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</si>
  <si>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</si>
  <si>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</si>
  <si>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</si>
  <si>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</si>
  <si>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</si>
  <si>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</si>
  <si>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</si>
  <si>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</si>
  <si>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</si>
  <si>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</si>
  <si>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</si>
  <si>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</si>
  <si>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</si>
  <si>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</si>
  <si>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</si>
  <si>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</si>
  <si>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</si>
  <si>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</si>
  <si>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</si>
  <si>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</si>
  <si>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</si>
  <si>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</si>
  <si>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</si>
  <si>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</si>
  <si>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</si>
  <si>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</si>
  <si>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</si>
  <si>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</si>
  <si>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</si>
  <si>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</si>
  <si>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</si>
  <si>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</si>
  <si>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</si>
  <si>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</si>
  <si>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</si>
  <si>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</si>
  <si>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</si>
  <si>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</si>
  <si>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</si>
  <si>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</si>
  <si>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</si>
  <si>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</si>
  <si>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</si>
  <si>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</si>
  <si>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</si>
  <si>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</si>
  <si>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</si>
  <si>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</si>
  <si>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</si>
  <si>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</si>
  <si>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</si>
  <si>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</si>
  <si>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</si>
  <si>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</si>
  <si>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</si>
  <si>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</si>
  <si>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</si>
  <si>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</si>
  <si>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</si>
  <si>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</si>
  <si>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</si>
  <si>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</si>
  <si>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</si>
  <si>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</si>
  <si>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</si>
  <si>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</si>
  <si>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</si>
  <si>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</si>
  <si>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</si>
  <si>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</si>
  <si>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</si>
  <si>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</si>
  <si>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</si>
  <si>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</si>
  <si>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</si>
  <si>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</si>
  <si>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</si>
  <si>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</si>
  <si>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</si>
  <si>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</si>
  <si>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</si>
  <si>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</si>
  <si>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</si>
  <si>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</si>
  <si>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</si>
  <si>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</si>
  <si>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</si>
  <si>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</si>
  <si>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</si>
  <si>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</si>
  <si>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</si>
  <si>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</si>
  <si>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</si>
  <si>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</si>
  <si>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</si>
  <si>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</si>
  <si>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</si>
  <si>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</si>
  <si>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</si>
  <si>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</si>
  <si>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</si>
  <si>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</si>
  <si>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</si>
  <si>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</si>
  <si>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</si>
  <si>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</si>
  <si>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</si>
  <si>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</si>
  <si>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</si>
  <si>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</si>
  <si>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</si>
  <si>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</si>
  <si>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</si>
  <si>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</si>
  <si>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</si>
  <si>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</si>
  <si>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</si>
  <si>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</si>
  <si>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</si>
  <si>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</si>
  <si>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</si>
  <si>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</si>
  <si>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</si>
  <si>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</si>
  <si>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</si>
  <si>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</si>
  <si>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</si>
  <si>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</si>
  <si>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</si>
  <si>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</si>
  <si>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</si>
  <si>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</si>
  <si>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</si>
  <si>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</si>
  <si>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</si>
  <si>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</si>
  <si>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</si>
  <si>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</si>
  <si>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</si>
  <si>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</si>
  <si>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</si>
  <si>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</si>
  <si>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</si>
  <si>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</si>
  <si>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</si>
  <si>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</si>
  <si>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</si>
  <si>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</si>
  <si>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</si>
  <si>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</si>
  <si>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</si>
  <si>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</si>
  <si>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</si>
  <si>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</si>
  <si>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</si>
  <si>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</si>
  <si>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</si>
  <si>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</si>
  <si>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</si>
  <si>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</si>
  <si>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</si>
  <si>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</si>
  <si>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</si>
  <si>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</si>
  <si>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</si>
  <si>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</si>
  <si>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</si>
  <si>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</si>
  <si>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</si>
  <si>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</si>
  <si>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</si>
  <si>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</si>
  <si>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</si>
  <si>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</si>
  <si>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</si>
  <si>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</si>
  <si>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</si>
  <si>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</si>
  <si>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</si>
  <si>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</si>
  <si>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</si>
  <si>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</si>
  <si>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</si>
  <si>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</si>
  <si>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</si>
  <si>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</si>
  <si>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</si>
  <si>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</si>
  <si>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</si>
  <si>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</si>
  <si>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</si>
  <si>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</si>
  <si>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</si>
  <si>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</si>
  <si>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</si>
  <si>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</si>
  <si>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</si>
  <si>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</si>
  <si>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</si>
  <si>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</si>
  <si>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</si>
  <si>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</si>
  <si>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</si>
  <si>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</si>
  <si>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</si>
  <si>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</si>
  <si>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</si>
  <si>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</si>
  <si>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</si>
  <si>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</si>
  <si>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</si>
  <si>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</si>
  <si>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</si>
  <si>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</si>
  <si>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</si>
  <si>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</si>
  <si>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</si>
  <si>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</si>
  <si>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</si>
  <si>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</si>
  <si>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</si>
  <si>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</si>
  <si>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</si>
  <si>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</si>
  <si>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</si>
  <si>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</si>
  <si>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</si>
  <si>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</si>
  <si>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</si>
  <si>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</si>
  <si>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</si>
  <si>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</si>
  <si>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</si>
  <si>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</si>
  <si>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</si>
  <si>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</si>
  <si>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</si>
  <si>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</si>
  <si>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</si>
  <si>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</si>
  <si>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</si>
  <si>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</si>
  <si>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</si>
  <si>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</si>
  <si>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</si>
  <si>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</si>
  <si>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</si>
  <si>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</si>
  <si>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</si>
  <si>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</si>
  <si>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</si>
  <si>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</si>
  <si>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</si>
  <si>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</si>
  <si>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</si>
  <si>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</si>
  <si>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</si>
  <si>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</si>
  <si>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</si>
  <si>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</si>
  <si>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</si>
  <si>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</si>
  <si>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</si>
  <si>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</si>
  <si>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</si>
  <si>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</si>
  <si>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</si>
  <si>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</si>
  <si>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</si>
  <si>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</si>
  <si>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</si>
  <si>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</si>
  <si>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</si>
  <si>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</si>
  <si>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</si>
  <si>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</si>
  <si>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</si>
  <si>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</si>
  <si>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</si>
  <si>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</si>
  <si>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</si>
  <si>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</si>
  <si>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</si>
  <si>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</si>
  <si>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</si>
  <si>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</si>
  <si>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</si>
  <si>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</si>
  <si>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</si>
  <si>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</si>
  <si>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</si>
  <si>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</si>
  <si>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</si>
  <si>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</si>
  <si>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</si>
  <si>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</si>
  <si>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</si>
  <si>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</si>
  <si>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</si>
  <si>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</si>
  <si>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</si>
  <si>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</si>
  <si>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</si>
  <si>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</si>
  <si>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</si>
  <si>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</si>
  <si>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</si>
  <si>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</si>
  <si>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</si>
  <si>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</si>
  <si>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</si>
  <si>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</si>
  <si>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</si>
  <si>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</si>
  <si>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</si>
  <si>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</si>
  <si>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</si>
  <si>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</si>
  <si>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</si>
  <si>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</si>
  <si>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</si>
  <si>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</si>
  <si>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</si>
  <si>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</si>
  <si>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</si>
  <si>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</si>
  <si>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</si>
  <si>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</si>
  <si>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</si>
  <si>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</si>
  <si>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</si>
  <si>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</si>
  <si>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</si>
  <si>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</si>
  <si>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</si>
  <si>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</si>
  <si>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</si>
  <si>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</si>
  <si>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</si>
  <si>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</si>
  <si>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</si>
  <si>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</si>
  <si>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</si>
  <si>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</si>
  <si>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</si>
  <si>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</si>
  <si>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</si>
  <si>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</si>
  <si>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</si>
  <si>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</si>
  <si>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</si>
  <si>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</si>
  <si>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</si>
  <si>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</si>
  <si>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</si>
  <si>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</si>
  <si>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</si>
  <si>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</si>
  <si>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</si>
  <si>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</si>
  <si>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</si>
  <si>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</si>
  <si>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</si>
  <si>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</si>
  <si>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</si>
  <si>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</si>
  <si>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</si>
  <si>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</si>
  <si>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</si>
  <si>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</si>
  <si>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</si>
  <si>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</si>
  <si>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</si>
  <si>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</si>
  <si>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</si>
  <si>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</si>
  <si>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</si>
  <si>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</si>
  <si>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</si>
  <si>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</si>
  <si>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</si>
  <si>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</si>
  <si>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</si>
  <si>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</si>
  <si>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</si>
  <si>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</si>
  <si>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</si>
  <si>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</si>
  <si>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</si>
  <si>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</si>
  <si>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</si>
  <si>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</si>
  <si>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</si>
  <si>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</si>
  <si>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</si>
  <si>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</si>
  <si>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</si>
  <si>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</si>
  <si>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</si>
  <si>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</si>
  <si>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</si>
  <si>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</si>
  <si>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</si>
  <si>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</si>
  <si>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</si>
  <si>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</si>
  <si>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</si>
  <si>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</si>
  <si>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</si>
  <si>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</si>
  <si>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</si>
  <si>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</si>
  <si>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</si>
  <si>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</si>
  <si>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</si>
  <si>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</si>
  <si>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</si>
  <si>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</si>
  <si>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</si>
  <si>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</si>
  <si>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</si>
  <si>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</si>
  <si>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</si>
  <si>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</si>
  <si>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</si>
  <si>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</si>
  <si>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</si>
  <si>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</si>
  <si>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</si>
  <si>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</si>
  <si>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</si>
  <si>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</si>
  <si>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</si>
  <si>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</si>
  <si>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</si>
  <si>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</si>
  <si>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</si>
  <si>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</si>
  <si>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</si>
  <si>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</si>
  <si>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</si>
  <si>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</si>
  <si>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</si>
  <si>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</si>
  <si>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</si>
  <si>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</si>
  <si>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</si>
  <si>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</si>
  <si>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</si>
  <si>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</si>
  <si>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</si>
  <si>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</si>
  <si>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</si>
  <si>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</si>
  <si>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</si>
  <si>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</si>
  <si>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</si>
  <si>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</si>
  <si>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</si>
  <si>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</si>
  <si>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</si>
  <si>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</si>
  <si>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</si>
  <si>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</si>
  <si>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</si>
  <si>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</si>
  <si>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</si>
  <si>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</si>
  <si>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</si>
  <si>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</si>
  <si>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</si>
  <si>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</si>
  <si>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</si>
  <si>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</si>
  <si>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</si>
  <si>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</si>
  <si>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</si>
  <si>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</si>
  <si>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</si>
  <si>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</si>
  <si>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</si>
  <si>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</si>
  <si>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</si>
  <si>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</si>
  <si>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</si>
  <si>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</si>
  <si>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</si>
  <si>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</si>
  <si>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</si>
  <si>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</si>
  <si>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</si>
  <si>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</si>
  <si>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</si>
  <si>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</si>
  <si>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</si>
  <si>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</si>
  <si>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</si>
  <si>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</si>
  <si>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</si>
  <si>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</si>
  <si>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</si>
  <si>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</si>
  <si>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</si>
  <si>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</si>
  <si>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</si>
  <si>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</si>
  <si>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</si>
  <si>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</si>
  <si>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</si>
  <si>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</si>
  <si>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</si>
  <si>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</si>
  <si>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</si>
  <si>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</si>
  <si>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</si>
  <si>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</si>
  <si>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</si>
  <si>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</si>
  <si>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</si>
  <si>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</si>
  <si>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</si>
  <si>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</si>
  <si>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</si>
  <si>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</si>
  <si>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</si>
  <si>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</si>
  <si>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</si>
  <si>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</si>
  <si>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</si>
  <si>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</si>
  <si>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</si>
  <si>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</si>
  <si>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</si>
  <si>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</si>
  <si>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</si>
  <si>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</si>
  <si>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</si>
  <si>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</si>
  <si>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</si>
  <si>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</si>
  <si>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</si>
  <si>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</si>
  <si>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</si>
  <si>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</si>
  <si>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</si>
  <si>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</si>
  <si>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</si>
  <si>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</si>
  <si>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</si>
  <si>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</si>
  <si>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</si>
  <si>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</si>
  <si>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</si>
  <si>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</si>
  <si>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</si>
  <si>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</si>
  <si>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</si>
  <si>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</si>
  <si>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</si>
  <si>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</si>
  <si>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</si>
  <si>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</si>
  <si>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</si>
  <si>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</si>
  <si>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</si>
  <si>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</si>
  <si>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</si>
  <si>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</si>
  <si>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</si>
  <si>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</si>
  <si>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</si>
  <si>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</si>
  <si>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</si>
  <si>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</si>
  <si>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</si>
  <si>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</si>
  <si>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</si>
  <si>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</si>
  <si>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</si>
  <si>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</si>
  <si>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</si>
  <si>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</si>
  <si>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</si>
  <si>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</si>
  <si>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</si>
  <si>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</si>
  <si>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</si>
  <si>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</si>
  <si>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</si>
  <si>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</si>
  <si>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</si>
  <si>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</si>
  <si>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</si>
  <si>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</si>
  <si>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</si>
  <si>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</si>
  <si>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</si>
  <si>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</si>
  <si>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</si>
  <si>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</si>
  <si>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</si>
  <si>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</si>
  <si>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</si>
  <si>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</si>
  <si>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</si>
  <si>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</si>
  <si>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</si>
  <si>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</si>
  <si>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</si>
  <si>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</si>
  <si>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</si>
  <si>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</si>
  <si>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</si>
  <si>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</si>
  <si>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</si>
  <si>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</si>
  <si>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</si>
  <si>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</si>
  <si>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</si>
  <si>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</si>
  <si>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</si>
  <si>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</si>
  <si>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</si>
  <si>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</si>
  <si>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</si>
  <si>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</si>
  <si>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</si>
  <si>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</si>
  <si>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</si>
  <si>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</si>
  <si>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</si>
  <si>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</si>
  <si>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</si>
  <si>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</si>
  <si>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</si>
  <si>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</si>
  <si>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</si>
  <si>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</si>
  <si>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</si>
  <si>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</si>
  <si>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</si>
  <si>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</si>
  <si>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</si>
  <si>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</si>
  <si>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</si>
  <si>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</si>
  <si>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</si>
  <si>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</si>
  <si>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</si>
  <si>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</si>
  <si>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</si>
  <si>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</si>
  <si>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</si>
  <si>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</si>
  <si>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</si>
  <si>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</si>
  <si>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</si>
  <si>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</si>
  <si>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</si>
  <si>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</si>
  <si>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</si>
  <si>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</si>
  <si>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</si>
  <si>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</si>
  <si>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</si>
  <si>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</si>
  <si>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</si>
  <si>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</si>
  <si>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</si>
  <si>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</si>
  <si>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</si>
  <si>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</si>
  <si>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</si>
  <si>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</si>
  <si>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</si>
  <si>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</si>
  <si>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</si>
  <si>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</si>
  <si>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</si>
  <si>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</si>
  <si>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</si>
  <si>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</si>
  <si>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</si>
  <si>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</si>
  <si>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</si>
  <si>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</si>
  <si>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</si>
  <si>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</si>
  <si>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</si>
  <si>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</si>
  <si>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</si>
  <si>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</si>
  <si>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</si>
  <si>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</si>
  <si>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</si>
  <si>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</si>
  <si>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</si>
  <si>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</si>
  <si>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</si>
  <si>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</si>
  <si>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</si>
  <si>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</si>
  <si>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</si>
  <si>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</si>
  <si>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</si>
  <si>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</si>
  <si>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</si>
  <si>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</si>
  <si>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</si>
  <si>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</si>
  <si>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</si>
  <si>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</si>
  <si>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</si>
  <si>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</si>
  <si>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</si>
  <si>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</si>
  <si>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</si>
  <si>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</si>
  <si>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</si>
  <si>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</si>
  <si>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</si>
  <si>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</si>
  <si>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</si>
  <si>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</si>
  <si>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</si>
  <si>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</si>
  <si>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</si>
  <si>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</si>
  <si>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</si>
  <si>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</si>
  <si>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</si>
  <si>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</si>
  <si>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</si>
  <si>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</si>
  <si>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</si>
  <si>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</si>
  <si>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</si>
  <si>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</si>
  <si>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</si>
  <si>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</si>
  <si>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</si>
  <si>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</si>
  <si>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</si>
  <si>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</si>
  <si>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</si>
  <si>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</si>
  <si>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</si>
  <si>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</si>
  <si>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</si>
  <si>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</si>
  <si>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</si>
  <si>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</si>
  <si>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</si>
  <si>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</si>
  <si>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</si>
  <si>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</si>
  <si>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</si>
  <si>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</si>
  <si>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</si>
  <si>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</si>
  <si>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</si>
  <si>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</si>
  <si>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</si>
  <si>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</si>
  <si>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</si>
  <si>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</si>
  <si>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</si>
  <si>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</si>
  <si>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</si>
  <si>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</si>
  <si>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</si>
  <si>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</si>
  <si>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</si>
  <si>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</si>
  <si>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</si>
  <si>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</si>
  <si>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</si>
  <si>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</si>
  <si>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</si>
  <si>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</si>
  <si>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</si>
  <si>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</si>
  <si>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</si>
  <si>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</si>
  <si>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</si>
  <si>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</si>
  <si>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</si>
  <si>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</si>
  <si>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</si>
  <si>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</si>
  <si>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</si>
  <si>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</si>
  <si>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</si>
  <si>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</si>
  <si>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</si>
  <si>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</si>
  <si>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</si>
  <si>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</si>
  <si>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</si>
  <si>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</si>
  <si>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</si>
  <si>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</si>
  <si>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</si>
  <si>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</si>
  <si>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</si>
  <si>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</si>
  <si>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</si>
  <si>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</si>
  <si>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</si>
  <si>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</si>
  <si>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</si>
  <si>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</si>
  <si>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</si>
  <si>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</si>
  <si>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</si>
  <si>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</si>
  <si>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</si>
  <si>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</si>
  <si>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</si>
  <si>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</si>
  <si>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</si>
  <si>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</si>
  <si>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</si>
  <si>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</si>
  <si>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</si>
  <si>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</si>
  <si>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</si>
  <si>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</si>
  <si>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</si>
  <si>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</si>
  <si>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</si>
  <si>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</si>
  <si>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</si>
  <si>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</si>
  <si>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</si>
  <si>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</si>
  <si>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</si>
  <si>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</si>
  <si>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</si>
  <si>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</si>
  <si>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</si>
  <si>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</si>
  <si>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</si>
  <si>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</si>
  <si>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</si>
  <si>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</si>
  <si>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</si>
  <si>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</si>
  <si>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</si>
  <si>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</si>
  <si>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</si>
  <si>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</si>
  <si>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</si>
  <si>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</si>
  <si>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</si>
  <si>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</si>
  <si>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</si>
  <si>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</si>
  <si>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</si>
  <si>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</si>
  <si>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</si>
  <si>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</si>
  <si>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</si>
  <si>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</si>
  <si>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</si>
  <si>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</si>
  <si>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</si>
  <si>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</si>
  <si>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</si>
  <si>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</si>
  <si>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</si>
  <si>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</si>
  <si>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</si>
  <si>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</si>
  <si>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</si>
  <si>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</si>
  <si>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</si>
  <si>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</si>
  <si>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</si>
  <si>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</si>
  <si>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</si>
  <si>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</si>
  <si>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</si>
  <si>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</si>
  <si>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</si>
  <si>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</si>
  <si>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</si>
  <si>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</si>
  <si>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</si>
  <si>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</si>
  <si>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</si>
  <si>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</si>
  <si>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</si>
  <si>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</si>
  <si>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</si>
  <si>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</si>
  <si>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</si>
  <si>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</si>
  <si>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</si>
  <si>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</si>
  <si>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</si>
  <si>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</si>
  <si>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</si>
  <si>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</si>
  <si>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</si>
  <si>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</si>
  <si>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</si>
  <si>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</si>
  <si>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</si>
  <si>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</si>
  <si>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</si>
  <si>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</si>
  <si>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</si>
  <si>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</si>
  <si>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</si>
  <si>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</si>
  <si>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</si>
  <si>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</si>
  <si>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</si>
  <si>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</si>
  <si>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</si>
  <si>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</si>
  <si>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</si>
  <si>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</si>
  <si>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</si>
  <si>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</si>
  <si>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</si>
  <si>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</si>
  <si>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</si>
  <si>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</si>
  <si>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</si>
  <si>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</si>
  <si>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</si>
  <si>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</si>
  <si>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</si>
  <si>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</si>
  <si>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</si>
  <si>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</si>
  <si>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</si>
  <si>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</si>
  <si>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</si>
  <si>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</si>
  <si>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</si>
  <si>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</si>
  <si>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</si>
  <si>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</si>
  <si>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</si>
  <si>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</si>
  <si>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</si>
  <si>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</si>
  <si>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</si>
  <si>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</si>
  <si>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</si>
  <si>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</si>
  <si>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</si>
  <si>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</si>
  <si>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</si>
  <si>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</si>
  <si>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</si>
  <si>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</si>
  <si>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</si>
  <si>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</si>
  <si>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</si>
  <si>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</si>
  <si>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</si>
  <si>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</si>
  <si>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</si>
  <si>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</si>
  <si>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</si>
  <si>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</si>
  <si>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</si>
  <si>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</si>
  <si>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</si>
  <si>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</si>
  <si>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</si>
  <si>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</si>
  <si>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</si>
  <si>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</si>
  <si>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</si>
  <si>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</si>
  <si>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</si>
  <si>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</si>
  <si>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</si>
  <si>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</si>
  <si>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</si>
  <si>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</si>
  <si>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</si>
  <si>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</si>
  <si>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</si>
  <si>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</si>
  <si>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</si>
  <si>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</si>
  <si>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</si>
  <si>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</si>
  <si>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</si>
  <si>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</si>
  <si>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</si>
  <si>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</si>
  <si>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</si>
  <si>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</si>
  <si>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</si>
  <si>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</si>
  <si>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</si>
  <si>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</si>
  <si>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</si>
  <si>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</si>
  <si>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</si>
  <si>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</si>
  <si>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</si>
  <si>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</si>
  <si>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</si>
  <si>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</si>
  <si>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</si>
  <si>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</si>
  <si>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</si>
  <si>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</si>
  <si>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</si>
  <si>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</si>
  <si>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</si>
  <si>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</si>
  <si>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</si>
  <si>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</si>
  <si>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</si>
  <si>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</si>
  <si>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</si>
  <si>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</si>
  <si>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</si>
  <si>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</si>
  <si>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</si>
  <si>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</si>
  <si>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</si>
  <si>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</si>
  <si>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</si>
  <si>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</si>
  <si>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</si>
  <si>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</si>
  <si>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</si>
  <si>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</si>
  <si>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</si>
  <si>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</si>
  <si>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</si>
  <si>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</si>
  <si>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</si>
  <si>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</si>
  <si>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</si>
  <si>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</si>
  <si>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</si>
  <si>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</si>
  <si>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</si>
  <si>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</si>
  <si>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</si>
  <si>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</si>
  <si>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</si>
  <si>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</si>
  <si>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</si>
  <si>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</si>
  <si>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</si>
  <si>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</si>
  <si>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</si>
  <si>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</si>
  <si>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</si>
  <si>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</si>
  <si>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</si>
  <si>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</si>
  <si>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</si>
  <si>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</si>
  <si>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</si>
  <si>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</si>
  <si>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</si>
  <si>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</si>
  <si>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</si>
  <si>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</si>
  <si>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</si>
  <si>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</si>
  <si>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</si>
  <si>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</si>
  <si>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</si>
  <si>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</si>
  <si>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</si>
  <si>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</si>
  <si>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</si>
  <si>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</si>
  <si>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</si>
  <si>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</si>
  <si>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</si>
  <si>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</si>
  <si>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</si>
  <si>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</si>
  <si>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</si>
  <si>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</si>
  <si>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</si>
  <si>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</si>
  <si>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</si>
  <si>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</si>
  <si>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</si>
  <si>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</si>
  <si>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</si>
  <si>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</si>
  <si>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</si>
  <si>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</si>
  <si>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</si>
  <si>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</si>
  <si>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</si>
  <si>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</si>
  <si>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</si>
  <si>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</si>
  <si>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</si>
  <si>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</si>
  <si>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</si>
  <si>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</si>
  <si>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</si>
  <si>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</si>
  <si>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</si>
  <si>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</si>
  <si>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</si>
  <si>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</si>
  <si>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</si>
  <si>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</si>
  <si>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</si>
  <si>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</si>
  <si>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</si>
  <si>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</si>
  <si>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</si>
  <si>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</si>
  <si>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</si>
  <si>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</si>
  <si>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</si>
  <si>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</si>
  <si>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</si>
  <si>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</si>
  <si>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</si>
  <si>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</si>
  <si>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</si>
  <si>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</si>
  <si>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</si>
  <si>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</si>
  <si>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</si>
  <si>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</si>
  <si>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</si>
  <si>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</si>
  <si>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</si>
  <si>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</si>
  <si>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</si>
  <si>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</si>
  <si>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</si>
  <si>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</si>
  <si>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</si>
  <si>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</si>
  <si>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</si>
  <si>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</si>
  <si>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</si>
  <si>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</si>
  <si>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</si>
  <si>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</si>
  <si>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</si>
  <si>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</si>
  <si>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</si>
  <si>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</si>
  <si>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</si>
  <si>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</si>
  <si>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</si>
  <si>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</si>
  <si>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</si>
  <si>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</si>
  <si>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</si>
  <si>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</si>
  <si>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</si>
  <si>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</si>
  <si>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</si>
  <si>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</si>
  <si>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</si>
  <si>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</si>
  <si>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</si>
  <si>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</si>
  <si>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</si>
  <si>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</si>
  <si>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</si>
  <si>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</si>
  <si>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</si>
  <si>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</si>
  <si>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</si>
  <si>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</si>
  <si>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</si>
  <si>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</si>
  <si>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</si>
  <si>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</si>
  <si>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</si>
  <si>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</si>
  <si>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</si>
  <si>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</si>
  <si>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</si>
  <si>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</si>
  <si>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</si>
  <si>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</si>
  <si>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</si>
  <si>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</si>
  <si>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</si>
  <si>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</si>
  <si>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</si>
  <si>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</si>
  <si>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</si>
  <si>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</si>
  <si>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</si>
  <si>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</si>
  <si>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</si>
  <si>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</si>
  <si>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</si>
  <si>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</si>
  <si>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</si>
  <si>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</si>
  <si>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</si>
  <si>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</si>
  <si>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</si>
  <si>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</si>
  <si>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</si>
  <si>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</si>
  <si>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</si>
  <si>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</si>
  <si>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</si>
  <si>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</si>
  <si>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</si>
  <si>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</si>
  <si>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</si>
  <si>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</si>
  <si>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</si>
  <si>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</si>
  <si>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</si>
  <si>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</si>
  <si>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</si>
  <si>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</si>
  <si>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</si>
  <si>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</si>
  <si>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</si>
  <si>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</si>
  <si>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</si>
  <si>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</si>
  <si>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</si>
  <si>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</si>
  <si>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</si>
  <si>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</si>
  <si>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</si>
  <si>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</si>
  <si>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</si>
  <si>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</si>
  <si>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</si>
  <si>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</si>
  <si>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</si>
  <si>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</si>
  <si>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</si>
  <si>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</si>
  <si>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</si>
  <si>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</si>
  <si>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</si>
  <si>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</si>
  <si>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</si>
  <si>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</si>
  <si>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</si>
  <si>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</si>
  <si>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</si>
  <si>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</si>
  <si>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</si>
  <si>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</si>
  <si>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</si>
  <si>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</si>
  <si>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</si>
  <si>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</si>
  <si>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</si>
  <si>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</si>
  <si>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</si>
  <si>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</si>
  <si>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</si>
  <si>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</si>
  <si>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</si>
  <si>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</si>
  <si>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</si>
  <si>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</si>
  <si>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</si>
  <si>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</si>
  <si>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</si>
  <si>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</si>
  <si>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</si>
  <si>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</si>
  <si>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</si>
  <si>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</si>
  <si>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</si>
  <si>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</si>
  <si>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</si>
  <si>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</si>
  <si>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</si>
  <si>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</si>
  <si>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</si>
  <si>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</si>
  <si>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</si>
  <si>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</si>
  <si>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</si>
  <si>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</si>
  <si>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</si>
  <si>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</si>
  <si>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</si>
  <si>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</si>
  <si>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</si>
  <si>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</si>
  <si>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</si>
  <si>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</si>
  <si>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</si>
  <si>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</si>
  <si>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</si>
  <si>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</si>
  <si>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</si>
  <si>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</si>
  <si>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</si>
  <si>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</si>
  <si>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</si>
  <si>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</si>
  <si>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</si>
  <si>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</si>
  <si>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</si>
  <si>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</si>
  <si>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</si>
  <si>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</si>
  <si>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</si>
  <si>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</si>
  <si>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</si>
  <si>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</si>
  <si>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</si>
  <si>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</si>
  <si>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</si>
  <si>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</si>
  <si>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</si>
  <si>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</si>
  <si>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</si>
  <si>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</si>
  <si>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</si>
  <si>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</si>
  <si>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</si>
  <si>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</si>
  <si>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</si>
  <si>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</si>
  <si>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</si>
  <si>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</si>
  <si>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</si>
  <si>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</si>
  <si>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</si>
  <si>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</si>
  <si>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</si>
  <si>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</si>
  <si>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</si>
  <si>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</si>
  <si>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</si>
  <si>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</si>
  <si>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</si>
  <si>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</si>
  <si>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</si>
  <si>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</si>
  <si>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</si>
  <si>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</si>
  <si>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</si>
  <si>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</si>
  <si>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</si>
  <si>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</si>
  <si>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</si>
  <si>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</si>
  <si>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</si>
  <si>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</si>
  <si>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</si>
  <si>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</si>
  <si>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</si>
  <si>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</si>
  <si>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</si>
  <si>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</si>
  <si>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</si>
  <si>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</si>
  <si>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</si>
  <si>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</si>
  <si>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</si>
  <si>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</si>
  <si>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</si>
  <si>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</si>
  <si>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</si>
  <si>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</si>
  <si>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</si>
  <si>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</si>
  <si>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</si>
  <si>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</si>
  <si>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</si>
  <si>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</si>
  <si>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</si>
  <si>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</si>
  <si>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</si>
  <si>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</si>
  <si>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</si>
  <si>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</si>
  <si>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</si>
  <si>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</si>
  <si>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</si>
  <si>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</si>
  <si>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</si>
  <si>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</si>
  <si>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</si>
  <si>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</si>
  <si>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</si>
  <si>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</si>
  <si>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</si>
  <si>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</si>
  <si>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</si>
  <si>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</si>
  <si>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</si>
  <si>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</si>
  <si>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</si>
  <si>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</si>
  <si>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</si>
  <si>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</si>
  <si>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</si>
  <si>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</si>
  <si>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</si>
  <si>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</si>
  <si>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</si>
  <si>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</si>
  <si>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</si>
  <si>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</si>
  <si>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</si>
  <si>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</si>
  <si>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</si>
  <si>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</si>
  <si>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</si>
  <si>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</si>
  <si>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</si>
  <si>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</si>
  <si>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</si>
  <si>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</si>
  <si>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</si>
  <si>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</si>
  <si>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</si>
  <si>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</si>
  <si>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</si>
  <si>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</si>
  <si>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</si>
  <si>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</si>
  <si>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</si>
  <si>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</si>
  <si>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</si>
  <si>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</si>
  <si>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</si>
  <si>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</si>
  <si>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</si>
  <si>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</si>
  <si>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</si>
  <si>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</si>
  <si>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</si>
  <si>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</si>
  <si>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</si>
  <si>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</si>
  <si>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</si>
  <si>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</si>
  <si>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</si>
  <si>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</si>
  <si>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</si>
  <si>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</si>
  <si>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</si>
  <si>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</si>
  <si>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</si>
  <si>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</si>
  <si>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</si>
  <si>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</si>
  <si>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</si>
  <si>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</si>
  <si>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</si>
  <si>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</si>
  <si>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</si>
  <si>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</si>
  <si>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</si>
  <si>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</si>
  <si>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</si>
  <si>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</si>
  <si>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</si>
  <si>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</si>
  <si>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</si>
  <si>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</si>
  <si>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</si>
  <si>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</si>
  <si>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</si>
  <si>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</si>
  <si>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</si>
  <si>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</si>
  <si>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</si>
  <si>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</si>
  <si>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</si>
  <si>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</si>
  <si>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</si>
  <si>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</si>
  <si>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</si>
  <si>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</si>
  <si>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</si>
  <si>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</si>
  <si>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</si>
  <si>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</si>
  <si>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</si>
  <si>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</si>
  <si>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</si>
  <si>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</si>
  <si>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</si>
  <si>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</si>
  <si>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</si>
  <si>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</si>
  <si>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</si>
  <si>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</si>
  <si>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</si>
  <si>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</si>
  <si>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</si>
  <si>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</si>
  <si>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</si>
  <si>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</si>
  <si>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</si>
  <si>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</si>
  <si>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</si>
  <si>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</si>
  <si>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</si>
  <si>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</si>
  <si>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</si>
  <si>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</si>
  <si>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</si>
  <si>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</si>
  <si>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</si>
  <si>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</si>
  <si>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</si>
  <si>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</si>
  <si>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</si>
  <si>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</si>
  <si>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</si>
  <si>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</si>
  <si>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</si>
  <si>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</si>
  <si>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</si>
  <si>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</si>
  <si>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</si>
  <si>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</si>
  <si>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</si>
  <si>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</si>
  <si>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</si>
  <si>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</si>
  <si>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</si>
  <si>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</si>
  <si>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</si>
  <si>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</si>
  <si>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</si>
  <si>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</si>
  <si>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</si>
  <si>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</si>
  <si>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</si>
  <si>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</si>
  <si>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</si>
  <si>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</si>
  <si>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</si>
  <si>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</si>
  <si>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</si>
  <si>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</si>
  <si>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</si>
  <si>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</si>
  <si>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</si>
  <si>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</si>
  <si>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</si>
  <si>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</si>
  <si>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</si>
  <si>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</si>
  <si>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</si>
  <si>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</si>
  <si>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</si>
  <si>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</si>
  <si>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</si>
  <si>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</si>
  <si>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</si>
  <si>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</si>
  <si>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</si>
  <si>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</si>
  <si>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</si>
  <si>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</si>
  <si>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</si>
  <si>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</si>
  <si>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</si>
  <si>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</si>
  <si>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</si>
  <si>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</si>
  <si>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</si>
  <si>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</si>
  <si>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</si>
  <si>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</si>
  <si>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</si>
  <si>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</si>
  <si>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</si>
  <si>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</si>
  <si>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</si>
  <si>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</si>
  <si>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</si>
  <si>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</si>
  <si>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</si>
  <si>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</si>
  <si>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</si>
  <si>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</si>
  <si>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</si>
  <si>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</si>
  <si>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</si>
  <si>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</si>
  <si>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</si>
  <si>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</si>
  <si>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</si>
  <si>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</si>
  <si>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</si>
  <si>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</si>
  <si>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</si>
  <si>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</si>
  <si>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</si>
  <si>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</si>
  <si>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</si>
  <si>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</si>
  <si>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</si>
  <si>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</si>
  <si>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</si>
  <si>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</si>
  <si>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</si>
  <si>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</si>
  <si>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</si>
  <si>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</si>
  <si>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</si>
  <si>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</si>
  <si>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</si>
  <si>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</si>
  <si>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</si>
  <si>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</si>
  <si>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</si>
  <si>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</si>
  <si>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</si>
  <si>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</si>
  <si>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</si>
  <si>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</si>
  <si>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</si>
  <si>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</si>
  <si>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</si>
  <si>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</si>
  <si>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</si>
  <si>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</si>
  <si>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</si>
  <si>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</si>
  <si>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</si>
  <si>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</si>
  <si>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</si>
  <si>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</si>
  <si>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</si>
  <si>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</si>
  <si>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</si>
  <si>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</si>
  <si>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</si>
  <si>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</si>
  <si>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</si>
  <si>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</si>
  <si>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</si>
  <si>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</si>
  <si>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</si>
  <si>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</si>
  <si>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</si>
  <si>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</si>
  <si>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</si>
  <si>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</si>
  <si>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</si>
  <si>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</si>
  <si>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</si>
  <si>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</si>
  <si>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</si>
  <si>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</si>
  <si>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</si>
  <si>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</si>
  <si>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</si>
  <si>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</si>
  <si>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</si>
  <si>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</si>
  <si>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</si>
  <si>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</si>
  <si>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</si>
  <si>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</si>
  <si>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</si>
  <si>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</si>
  <si>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</si>
  <si>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</si>
  <si>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</si>
  <si>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</si>
  <si>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</si>
  <si>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</si>
  <si>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</si>
  <si>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</si>
  <si>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</si>
  <si>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</si>
  <si>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</si>
  <si>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</si>
  <si>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</si>
  <si>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</si>
  <si>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</si>
  <si>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</si>
  <si>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</si>
  <si>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</si>
  <si>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</si>
  <si>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</si>
  <si>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</si>
  <si>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</si>
  <si>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</si>
  <si>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</si>
  <si>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</si>
  <si>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</si>
  <si>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</si>
  <si>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</si>
  <si>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</si>
  <si>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</si>
  <si>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</si>
  <si>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</si>
  <si>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</si>
  <si>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</si>
  <si>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</si>
  <si>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</si>
  <si>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</si>
  <si>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</si>
  <si>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</si>
  <si>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</si>
  <si>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</si>
  <si>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</si>
  <si>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</si>
  <si>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</si>
  <si>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</si>
  <si>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</si>
  <si>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</si>
  <si>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</si>
  <si>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</si>
  <si>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</si>
  <si>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</si>
  <si>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</si>
  <si>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</si>
  <si>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</si>
  <si>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</si>
  <si>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</si>
  <si>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</si>
  <si>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</si>
  <si>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</si>
  <si>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</si>
  <si>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</si>
  <si>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</si>
  <si>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</si>
  <si>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</si>
  <si>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</si>
  <si>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</si>
  <si>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</si>
  <si>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</si>
  <si>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</si>
  <si>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</si>
  <si>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</si>
  <si>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</si>
  <si>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</si>
  <si>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</si>
  <si>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</si>
  <si>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</si>
  <si>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</si>
  <si>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</si>
  <si>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</si>
  <si>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</si>
  <si>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</si>
  <si>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</si>
  <si>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</si>
  <si>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</si>
  <si>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</si>
  <si>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</si>
  <si>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</si>
  <si>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</si>
  <si>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</si>
  <si>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</si>
  <si>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</si>
  <si>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</si>
  <si>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</si>
  <si>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</si>
  <si>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</si>
  <si>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</si>
  <si>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</si>
  <si>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</si>
  <si>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</si>
  <si>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</si>
  <si>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</si>
  <si>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</si>
  <si>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</si>
  <si>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</si>
  <si>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</si>
  <si>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</si>
  <si>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</si>
  <si>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</si>
  <si>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</si>
  <si>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</si>
  <si>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</si>
  <si>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</si>
  <si>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</si>
  <si>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</si>
  <si>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</si>
  <si>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</si>
  <si>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</si>
  <si>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</si>
  <si>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</si>
  <si>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</si>
  <si>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</si>
  <si>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</si>
  <si>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</si>
  <si>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</si>
  <si>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</si>
  <si>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</si>
  <si>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</si>
  <si>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</si>
  <si>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</si>
  <si>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</si>
  <si>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</si>
  <si>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</si>
  <si>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</si>
  <si>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</si>
  <si>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</si>
  <si>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</si>
  <si>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</si>
  <si>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</si>
  <si>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</si>
  <si>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</si>
  <si>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</si>
  <si>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</si>
  <si>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</si>
  <si>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</si>
  <si>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</si>
  <si>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</si>
  <si>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</si>
  <si>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</si>
  <si>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</si>
  <si>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</si>
  <si>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</si>
  <si>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</si>
  <si>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</si>
  <si>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</si>
  <si>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</si>
  <si>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</si>
  <si>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</si>
  <si>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</si>
  <si>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</si>
  <si>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</si>
  <si>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</si>
  <si>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</si>
  <si>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</si>
  <si>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</si>
  <si>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</si>
  <si>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</si>
  <si>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</si>
  <si>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</si>
  <si>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</si>
  <si>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</si>
  <si>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</si>
  <si>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</si>
  <si>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</si>
  <si>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</si>
  <si>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</si>
  <si>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</si>
  <si>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</si>
  <si>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</si>
  <si>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</si>
  <si>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</si>
  <si>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</si>
  <si>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</si>
  <si>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</si>
  <si>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</si>
  <si>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</si>
  <si>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</si>
  <si>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</si>
  <si>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</si>
  <si>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</si>
  <si>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</si>
  <si>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</si>
  <si>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</si>
  <si>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</si>
  <si>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</si>
  <si>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</si>
  <si>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</si>
  <si>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</si>
  <si>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</si>
  <si>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</si>
  <si>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</si>
  <si>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</si>
  <si>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</si>
  <si>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</si>
  <si>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</si>
  <si>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</si>
  <si>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</si>
  <si>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</si>
  <si>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</si>
  <si>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</si>
  <si>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</si>
  <si>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</si>
  <si>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</si>
  <si>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</si>
  <si>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</si>
  <si>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</si>
  <si>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</si>
  <si>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</si>
  <si>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</si>
  <si>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</si>
  <si>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</si>
  <si>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</si>
  <si>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</si>
  <si>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</si>
  <si>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</si>
  <si>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</si>
  <si>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</si>
  <si>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</si>
  <si>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</si>
  <si>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</si>
  <si>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</si>
  <si>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</si>
  <si>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</si>
  <si>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</si>
  <si>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</si>
  <si>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</si>
  <si>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</si>
  <si>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</si>
  <si>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</si>
  <si>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</si>
  <si>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</si>
  <si>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</si>
  <si>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</si>
  <si>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</si>
  <si>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</si>
  <si>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</si>
  <si>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</si>
  <si>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</si>
  <si>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</si>
  <si>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</si>
  <si>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</si>
  <si>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</si>
  <si>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</si>
  <si>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</si>
  <si>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</si>
  <si>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</si>
  <si>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</si>
  <si>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</si>
  <si>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</si>
  <si>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</si>
  <si>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</si>
  <si>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</si>
  <si>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</si>
  <si>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</si>
  <si>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</si>
  <si>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</si>
  <si>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</si>
  <si>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</si>
  <si>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</si>
  <si>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</si>
  <si>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</si>
  <si>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</si>
  <si>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</si>
  <si>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</si>
  <si>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</si>
  <si>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</si>
  <si>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</si>
  <si>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</si>
  <si>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</si>
  <si>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</si>
  <si>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</si>
  <si>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</si>
  <si>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</si>
  <si>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</si>
  <si>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</si>
  <si>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</si>
  <si>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</si>
  <si>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</si>
  <si>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</si>
  <si>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</si>
  <si>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</si>
  <si>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</si>
  <si>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</si>
  <si>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</si>
  <si>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</si>
  <si>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</si>
  <si>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</si>
  <si>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</si>
  <si>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</si>
  <si>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</si>
  <si>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</si>
  <si>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</si>
  <si>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</si>
  <si>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</si>
  <si>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</si>
  <si>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</si>
  <si>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</si>
  <si>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</si>
  <si>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</si>
  <si>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</si>
  <si>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</si>
  <si>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</si>
  <si>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</si>
  <si>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</si>
  <si>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</si>
  <si>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</si>
  <si>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</si>
  <si>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</si>
  <si>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</si>
  <si>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</si>
  <si>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</si>
  <si>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</si>
  <si>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</si>
  <si>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</si>
  <si>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</si>
  <si>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</si>
  <si>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</si>
  <si>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</si>
  <si>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</si>
  <si>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</si>
  <si>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</si>
  <si>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</si>
  <si>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</si>
  <si>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</si>
  <si>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</si>
  <si>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</si>
  <si>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</si>
  <si>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</si>
  <si>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</si>
  <si>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</si>
  <si>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</si>
  <si>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</si>
  <si>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</si>
  <si>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</si>
  <si>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</si>
  <si>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</si>
  <si>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</si>
  <si>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</si>
  <si>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</si>
  <si>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</si>
  <si>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</si>
  <si>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</si>
  <si>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</si>
  <si>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</si>
  <si>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</si>
  <si>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</si>
  <si>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</si>
  <si>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</si>
  <si>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</si>
  <si>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</si>
  <si>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</si>
  <si>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</si>
  <si>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</si>
  <si>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</si>
  <si>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</si>
  <si>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</si>
  <si>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</si>
  <si>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</si>
  <si>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</si>
  <si>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</si>
  <si>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</si>
  <si>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</si>
  <si>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</si>
  <si>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</si>
  <si>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</si>
  <si>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</si>
  <si>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</si>
  <si>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</si>
  <si>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</si>
  <si>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</si>
  <si>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</si>
  <si>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</si>
  <si>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</si>
  <si>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</si>
  <si>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</si>
  <si>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</si>
  <si>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</si>
  <si>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</si>
  <si>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</si>
  <si>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</si>
  <si>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</si>
  <si>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</si>
  <si>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</si>
  <si>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</si>
  <si>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</si>
  <si>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</si>
  <si>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</si>
  <si>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</si>
  <si>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</si>
  <si>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</si>
  <si>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</si>
  <si>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</si>
  <si>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</si>
  <si>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</si>
  <si>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</si>
  <si>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</si>
  <si>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</si>
  <si>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</si>
  <si>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</si>
  <si>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</si>
  <si>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</si>
  <si>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</si>
  <si>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</si>
  <si>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</si>
  <si>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</si>
  <si>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</si>
  <si>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</si>
  <si>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</si>
  <si>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</si>
  <si>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</si>
  <si>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</si>
  <si>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</si>
  <si>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</si>
  <si>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</si>
  <si>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</si>
  <si>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</si>
  <si>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</si>
  <si>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</si>
  <si>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</si>
  <si>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</si>
  <si>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</si>
  <si>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</si>
  <si>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</si>
  <si>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</si>
  <si>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</si>
  <si>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</si>
  <si>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</si>
  <si>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</si>
  <si>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</si>
  <si>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</si>
  <si>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</si>
  <si>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</si>
  <si>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</si>
  <si>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</si>
  <si>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</si>
  <si>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</si>
  <si>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</si>
  <si>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</si>
  <si>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</si>
  <si>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</si>
  <si>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</si>
  <si>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</si>
  <si>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</si>
  <si>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</si>
  <si>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</si>
  <si>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</si>
  <si>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</si>
  <si>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</si>
  <si>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</si>
  <si>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</si>
  <si>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</si>
  <si>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</si>
  <si>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</si>
  <si>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</si>
  <si>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</si>
  <si>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</si>
  <si>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</si>
  <si>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</si>
  <si>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</si>
  <si>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</si>
  <si>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</si>
  <si>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</si>
  <si>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</si>
  <si>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</si>
  <si>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</si>
  <si>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</si>
  <si>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</si>
  <si>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</si>
  <si>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</si>
  <si>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</si>
  <si>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</si>
  <si>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</si>
  <si>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</si>
  <si>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</si>
  <si>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</si>
  <si>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</si>
  <si>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</si>
  <si>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</si>
  <si>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</si>
  <si>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</si>
  <si>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</si>
  <si>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</si>
  <si>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</si>
  <si>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</si>
  <si>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</si>
  <si>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</si>
  <si>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</si>
  <si>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</si>
  <si>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</si>
  <si>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</si>
  <si>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</si>
  <si>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</si>
  <si>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</si>
  <si>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</si>
  <si>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</si>
  <si>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</si>
  <si>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</si>
  <si>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</si>
  <si>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</si>
  <si>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</si>
  <si>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</si>
  <si>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</si>
  <si>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</si>
  <si>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</si>
  <si>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</si>
  <si>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</si>
  <si>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</si>
  <si>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</si>
  <si>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</si>
  <si>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</si>
  <si>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</si>
  <si>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</si>
  <si>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</si>
  <si>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</si>
  <si>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</si>
  <si>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</si>
  <si>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</si>
  <si>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</si>
  <si>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</si>
  <si>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</si>
  <si>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</si>
  <si>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</si>
  <si>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</si>
  <si>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</si>
  <si>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</si>
  <si>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</si>
  <si>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</si>
  <si>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</si>
  <si>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</si>
  <si>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</si>
  <si>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</si>
  <si>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</si>
  <si>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</si>
  <si>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</si>
  <si>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</si>
  <si>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</si>
  <si>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</si>
  <si>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</si>
  <si>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</si>
  <si>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</si>
  <si>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</si>
  <si>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</si>
  <si>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</si>
  <si>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</si>
  <si>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</si>
  <si>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</si>
  <si>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</si>
  <si>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</si>
  <si>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</si>
  <si>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</si>
  <si>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</si>
  <si>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</si>
  <si>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</si>
  <si>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</si>
  <si>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</si>
  <si>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</si>
  <si>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</si>
  <si>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</si>
  <si>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</si>
  <si>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</si>
  <si>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</si>
  <si>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</si>
  <si>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</si>
  <si>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</si>
  <si>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</si>
  <si>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</si>
  <si>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</si>
  <si>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</si>
  <si>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</si>
  <si>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</si>
  <si>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</si>
  <si>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</si>
  <si>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</si>
  <si>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</si>
  <si>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</si>
  <si>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</si>
  <si>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</si>
  <si>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</si>
  <si>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</si>
  <si>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</si>
  <si>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</si>
  <si>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</si>
  <si>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</si>
  <si>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</si>
  <si>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</si>
  <si>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</si>
  <si>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</si>
  <si>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</si>
  <si>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</si>
  <si>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</si>
  <si>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</si>
  <si>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</si>
  <si>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</si>
  <si>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</si>
  <si>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</si>
  <si>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</si>
  <si>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</si>
  <si>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</si>
  <si>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</si>
  <si>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</si>
  <si>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</si>
  <si>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</si>
  <si>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</si>
  <si>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</si>
  <si>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</si>
  <si>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</si>
  <si>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</si>
  <si>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</si>
  <si>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</si>
  <si>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</si>
  <si>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</si>
  <si>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</si>
  <si>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</si>
  <si>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</si>
  <si>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</si>
  <si>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</si>
  <si>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</si>
  <si>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</si>
  <si>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</si>
  <si>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</si>
  <si>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</si>
  <si>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</si>
  <si>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</si>
  <si>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</si>
  <si>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</si>
  <si>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</si>
  <si>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</si>
  <si>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</si>
  <si>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</si>
  <si>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</si>
  <si>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</si>
  <si>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</si>
  <si>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</si>
  <si>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</si>
  <si>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</si>
  <si>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</si>
  <si>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</si>
  <si>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</si>
  <si>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</si>
  <si>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</si>
  <si>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</si>
  <si>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</si>
  <si>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</si>
  <si>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</si>
  <si>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</si>
  <si>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</si>
  <si>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</si>
  <si>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</si>
  <si>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</si>
  <si>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</si>
  <si>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</si>
  <si>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</si>
  <si>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</si>
  <si>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</si>
  <si>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</si>
  <si>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</si>
  <si>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</si>
  <si>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</si>
  <si>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</si>
  <si>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</si>
  <si>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</si>
  <si>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</si>
  <si>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</si>
  <si>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</si>
  <si>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</si>
  <si>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</si>
  <si>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</si>
  <si>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</si>
  <si>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</si>
  <si>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</si>
  <si>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</si>
  <si>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</si>
  <si>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</si>
  <si>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</si>
  <si>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</si>
  <si>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</si>
  <si>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</si>
  <si>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</si>
  <si>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</si>
  <si>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</si>
  <si>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</si>
  <si>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</si>
  <si>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</si>
  <si>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</si>
  <si>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</si>
  <si>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</si>
  <si>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</si>
  <si>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</si>
  <si>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</si>
  <si>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</si>
  <si>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</si>
  <si>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</si>
  <si>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</si>
  <si>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</si>
  <si>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</si>
  <si>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</si>
  <si>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</si>
  <si>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</si>
  <si>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</si>
  <si>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</si>
  <si>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</si>
  <si>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</si>
  <si>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</si>
  <si>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</si>
  <si>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</si>
  <si>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</si>
  <si>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</si>
  <si>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</si>
  <si>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</si>
  <si>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</si>
  <si>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</si>
  <si>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</si>
  <si>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</si>
  <si>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</si>
  <si>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</si>
  <si>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</si>
  <si>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</si>
  <si>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</si>
  <si>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</si>
  <si>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</si>
  <si>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</si>
  <si>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</si>
  <si>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</si>
  <si>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</si>
  <si>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</si>
  <si>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</si>
  <si>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</si>
  <si>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</si>
  <si>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</si>
  <si>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</si>
  <si>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</si>
  <si>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</si>
  <si>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</si>
  <si>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</si>
  <si>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</si>
  <si>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</si>
  <si>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</si>
  <si>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</si>
  <si>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</si>
  <si>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</si>
  <si>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</si>
  <si>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</si>
  <si>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</si>
  <si>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</si>
  <si>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</si>
  <si>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</si>
  <si>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</si>
  <si>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</si>
  <si>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</si>
  <si>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</si>
  <si>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</si>
  <si>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</si>
  <si>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</si>
  <si>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</si>
  <si>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</si>
  <si>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</si>
  <si>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</si>
  <si>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</si>
  <si>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</si>
  <si>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</si>
  <si>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</si>
  <si>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</si>
  <si>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</si>
  <si>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</si>
  <si>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</si>
  <si>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</si>
  <si>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</si>
  <si>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</si>
  <si>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</si>
  <si>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</si>
  <si>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</si>
  <si>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</si>
  <si>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</si>
  <si>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</si>
  <si>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</si>
  <si>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</si>
  <si>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</si>
  <si>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</si>
  <si>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</si>
  <si>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</si>
  <si>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</si>
  <si>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</si>
  <si>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</si>
  <si>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</si>
  <si>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</si>
  <si>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</si>
  <si>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</si>
  <si>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</si>
  <si>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</si>
  <si>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</si>
  <si>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</si>
  <si>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</si>
  <si>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</si>
  <si>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</si>
  <si>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</si>
  <si>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</si>
  <si>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</si>
  <si>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</si>
  <si>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</si>
  <si>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</si>
  <si>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</si>
  <si>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</si>
  <si>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</si>
  <si>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</si>
  <si>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</si>
  <si>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</si>
  <si>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</si>
  <si>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</si>
  <si>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</si>
  <si>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</si>
  <si>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</si>
  <si>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</si>
  <si>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</si>
  <si>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</si>
  <si>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</si>
  <si>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</si>
  <si>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</si>
  <si>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</si>
  <si>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</si>
  <si>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</si>
  <si>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</si>
  <si>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</si>
  <si>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</si>
  <si>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</si>
  <si>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</si>
  <si>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</si>
  <si>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</si>
  <si>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</si>
  <si>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</si>
  <si>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</si>
  <si>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</si>
  <si>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</si>
  <si>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</si>
  <si>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</si>
  <si>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</si>
  <si>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</si>
  <si>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</si>
  <si>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</si>
  <si>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</si>
  <si>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</si>
  <si>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</si>
  <si>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</si>
  <si>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</si>
  <si>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</si>
  <si>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</si>
  <si>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</si>
  <si>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</si>
  <si>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</si>
  <si>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</si>
  <si>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</si>
  <si>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</si>
  <si>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</si>
  <si>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</si>
  <si>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</si>
  <si>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</si>
  <si>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</si>
  <si>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</si>
  <si>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</si>
  <si>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</si>
  <si>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</si>
  <si>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</si>
  <si>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</si>
  <si>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</si>
  <si>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</si>
  <si>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</si>
  <si>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</si>
  <si>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</si>
  <si>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</si>
  <si>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</si>
  <si>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</si>
  <si>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</si>
  <si>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</si>
  <si>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</si>
  <si>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</si>
  <si>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</si>
  <si>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</si>
  <si>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</si>
  <si>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</si>
  <si>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</si>
  <si>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</si>
  <si>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</si>
  <si>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</si>
  <si>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</si>
  <si>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</si>
  <si>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</si>
  <si>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</si>
  <si>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</si>
  <si>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</si>
  <si>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</si>
  <si>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</si>
  <si>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</si>
  <si>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</si>
  <si>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</si>
  <si>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</si>
  <si>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</si>
  <si>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</si>
  <si>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</si>
  <si>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</si>
  <si>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</si>
  <si>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</si>
  <si>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</si>
  <si>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</si>
  <si>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</si>
  <si>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</si>
  <si>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</si>
  <si>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</si>
  <si>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</si>
  <si>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</si>
  <si>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</si>
  <si>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</si>
  <si>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</si>
  <si>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</si>
  <si>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</si>
  <si>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</si>
  <si>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</si>
  <si>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</si>
  <si>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</si>
  <si>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</si>
  <si>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</si>
  <si>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</si>
  <si>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</si>
  <si>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</si>
  <si>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</si>
  <si>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</si>
  <si>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</si>
  <si>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</si>
  <si>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</si>
  <si>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</si>
  <si>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</si>
  <si>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</si>
  <si>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</si>
  <si>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</si>
  <si>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</si>
  <si>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</si>
  <si>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</si>
  <si>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</si>
  <si>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</si>
  <si>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</si>
  <si>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</si>
  <si>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</si>
  <si>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</si>
  <si>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</si>
  <si>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</si>
  <si>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</si>
  <si>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</si>
  <si>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</si>
  <si>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</si>
  <si>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</si>
  <si>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</si>
  <si>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</si>
  <si>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</si>
  <si>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</si>
  <si>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</si>
  <si>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</si>
  <si>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</si>
  <si>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</si>
  <si>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</si>
  <si>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</si>
  <si>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</si>
  <si>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</si>
  <si>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</si>
  <si>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</si>
  <si>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</si>
  <si>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</si>
  <si>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</si>
  <si>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</si>
  <si>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</si>
  <si>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</si>
  <si>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</si>
  <si>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</si>
  <si>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</si>
  <si>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</si>
  <si>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</si>
  <si>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</si>
  <si>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</si>
  <si>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</si>
  <si>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</si>
  <si>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</si>
  <si>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</si>
  <si>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</si>
  <si>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</si>
  <si>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</si>
  <si>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</si>
  <si>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</si>
  <si>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</si>
  <si>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</si>
  <si>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</si>
  <si>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</si>
  <si>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</si>
  <si>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</si>
  <si>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</si>
  <si>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</si>
  <si>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</si>
  <si>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</si>
  <si>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</si>
  <si>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</si>
  <si>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</si>
  <si>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</si>
  <si>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</si>
  <si>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</si>
  <si>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</si>
  <si>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</si>
  <si>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</si>
  <si>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</si>
  <si>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</si>
  <si>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</si>
  <si>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</si>
  <si>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</si>
  <si>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</si>
  <si>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</si>
  <si>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</si>
  <si>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</si>
  <si>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</si>
  <si>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</si>
  <si>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</si>
  <si>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</si>
  <si>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</si>
  <si>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</si>
  <si>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</si>
  <si>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</si>
  <si>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</si>
  <si>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</si>
  <si>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</si>
  <si>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</si>
  <si>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</si>
  <si>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</si>
  <si>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</si>
  <si>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</si>
  <si>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</si>
  <si>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</si>
  <si>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</si>
  <si>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</si>
  <si>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</si>
  <si>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</si>
  <si>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</si>
  <si>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</si>
  <si>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</si>
  <si>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</si>
  <si>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</si>
  <si>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</si>
  <si>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</si>
  <si>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</si>
  <si>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</si>
  <si>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</si>
  <si>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</si>
  <si>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</si>
  <si>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</si>
  <si>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</si>
  <si>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</si>
  <si>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</si>
  <si>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</si>
  <si>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</si>
  <si>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</si>
  <si>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</si>
  <si>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</si>
  <si>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</si>
  <si>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</si>
  <si>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</si>
  <si>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</si>
  <si>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</si>
  <si>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</si>
  <si>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</si>
  <si>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</si>
  <si>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</si>
  <si>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</si>
  <si>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</si>
  <si>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</si>
  <si>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</si>
  <si>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</si>
  <si>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</si>
  <si>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</si>
  <si>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</si>
  <si>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</si>
  <si>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</si>
  <si>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</si>
  <si>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</si>
  <si>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</si>
  <si>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</si>
  <si>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</si>
  <si>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</si>
  <si>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</si>
  <si>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</si>
  <si>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</si>
  <si>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</si>
  <si>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</si>
  <si>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</si>
  <si>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</si>
  <si>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</si>
  <si>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</si>
  <si>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</si>
  <si>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</si>
  <si>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</si>
  <si>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</si>
  <si>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</si>
  <si>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</si>
  <si>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</si>
  <si>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</si>
  <si>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</si>
  <si>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</si>
  <si>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</si>
  <si>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</si>
  <si>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</si>
  <si>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</si>
  <si>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</si>
  <si>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</si>
  <si>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</si>
  <si>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</si>
  <si>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</si>
  <si>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</si>
  <si>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</si>
  <si>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</si>
  <si>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</si>
  <si>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</si>
  <si>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</si>
  <si>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</si>
  <si>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</si>
  <si>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</si>
  <si>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</si>
  <si>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</si>
  <si>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</si>
  <si>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</si>
  <si>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</si>
  <si>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</si>
  <si>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</si>
  <si>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</si>
  <si>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</si>
  <si>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</si>
  <si>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</si>
  <si>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</si>
  <si>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</si>
  <si>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</si>
  <si>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</si>
  <si>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</si>
  <si>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</si>
  <si>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</si>
  <si>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</si>
  <si>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</si>
  <si>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</si>
  <si>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</si>
  <si>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</si>
  <si>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</si>
  <si>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</si>
  <si>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</si>
  <si>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</si>
  <si>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</si>
  <si>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</si>
  <si>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</si>
  <si>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</si>
  <si>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</si>
  <si>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</si>
  <si>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</si>
  <si>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</si>
  <si>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</si>
  <si>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</si>
  <si>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</si>
  <si>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</si>
  <si>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</si>
  <si>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</si>
  <si>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</si>
  <si>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</si>
  <si>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</si>
  <si>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</si>
  <si>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</si>
  <si>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</si>
  <si>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</si>
  <si>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</si>
  <si>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</si>
  <si>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</si>
  <si>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</si>
  <si>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</si>
  <si>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</si>
  <si>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</si>
  <si>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</si>
  <si>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</si>
  <si>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</si>
  <si>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</si>
  <si>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</si>
  <si>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</si>
  <si>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</si>
  <si>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</si>
  <si>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</si>
  <si>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</si>
  <si>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</si>
  <si>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</si>
  <si>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</si>
  <si>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</si>
  <si>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</si>
  <si>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</si>
  <si>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</si>
  <si>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</si>
  <si>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</si>
  <si>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</si>
  <si>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</si>
  <si>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</si>
  <si>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</si>
  <si>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</si>
  <si>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</si>
  <si>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</si>
  <si>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</si>
  <si>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</si>
  <si>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</si>
  <si>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</si>
  <si>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</si>
  <si>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</si>
  <si>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</si>
  <si>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</si>
  <si>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</si>
  <si>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</si>
  <si>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</si>
  <si>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</si>
  <si>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</si>
  <si>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</si>
  <si>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</si>
  <si>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</si>
  <si>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</si>
  <si>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</si>
  <si>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</si>
  <si>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</si>
  <si>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</si>
  <si>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</si>
  <si>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</si>
  <si>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</si>
  <si>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</si>
  <si>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</si>
  <si>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</si>
  <si>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</si>
  <si>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</si>
  <si>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</si>
  <si>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</si>
  <si>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</si>
  <si>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</si>
  <si>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</si>
  <si>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</si>
  <si>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</si>
  <si>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</si>
  <si>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</si>
  <si>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</si>
  <si>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</si>
  <si>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</si>
  <si>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</si>
  <si>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</si>
  <si>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</si>
  <si>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</si>
  <si>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</si>
  <si>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</si>
  <si>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</si>
  <si>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</si>
  <si>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</si>
  <si>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</si>
  <si>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</si>
  <si>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</si>
  <si>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</si>
  <si>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</si>
  <si>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</si>
  <si>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</si>
  <si>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</si>
  <si>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</si>
  <si>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</si>
  <si>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</si>
  <si>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</si>
  <si>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</si>
  <si>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</si>
  <si>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</si>
  <si>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</si>
  <si>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</si>
  <si>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</si>
  <si>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</si>
  <si>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</si>
  <si>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</si>
  <si>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</si>
  <si>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</si>
  <si>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</si>
  <si>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</si>
  <si>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</si>
  <si>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</si>
  <si>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</si>
  <si>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</si>
  <si>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</si>
  <si>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</si>
  <si>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</si>
  <si>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</si>
  <si>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</si>
  <si>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</si>
  <si>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</si>
  <si>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</si>
  <si>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</si>
  <si>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</si>
  <si>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</si>
  <si>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</si>
  <si>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</si>
  <si>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</si>
  <si>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</si>
  <si>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</si>
  <si>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</si>
  <si>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</si>
  <si>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</si>
  <si>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</si>
  <si>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</si>
  <si>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</si>
  <si>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</si>
  <si>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</si>
  <si>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</si>
  <si>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</si>
  <si>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</si>
  <si>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</si>
  <si>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</si>
  <si>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</si>
  <si>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</si>
  <si>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</si>
  <si>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</si>
  <si>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</si>
  <si>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</si>
  <si>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</si>
  <si>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</si>
  <si>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</si>
  <si>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</si>
  <si>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</si>
  <si>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</si>
  <si>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</si>
  <si>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</si>
  <si>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</si>
  <si>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</si>
  <si>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</si>
  <si>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</si>
  <si>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</si>
  <si>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</si>
  <si>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</si>
  <si>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</si>
  <si>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</si>
  <si>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</si>
  <si>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</si>
  <si>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</si>
  <si>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</si>
  <si>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</si>
  <si>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</si>
  <si>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</si>
  <si>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</si>
  <si>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</si>
  <si>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</si>
  <si>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</si>
  <si>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</si>
  <si>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</si>
  <si>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</si>
  <si>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</si>
  <si>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</si>
  <si>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</si>
  <si>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</si>
  <si>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</si>
  <si>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</si>
  <si>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</si>
  <si>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</si>
  <si>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</si>
  <si>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</si>
  <si>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</si>
  <si>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</si>
  <si>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</si>
  <si>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</si>
  <si>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</si>
  <si>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</si>
  <si>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</si>
  <si>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</si>
  <si>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</si>
  <si>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</si>
  <si>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</si>
  <si>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</si>
  <si>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</si>
  <si>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</si>
  <si>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</si>
  <si>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</si>
  <si>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</si>
  <si>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</si>
  <si>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</si>
  <si>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</si>
  <si>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</si>
  <si>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</si>
  <si>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</si>
  <si>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</si>
  <si>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</si>
  <si>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</si>
  <si>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</si>
  <si>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</si>
  <si>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</si>
  <si>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</si>
  <si>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</si>
  <si>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</si>
  <si>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</si>
  <si>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</si>
  <si>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</si>
  <si>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</si>
  <si>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</si>
  <si>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</si>
  <si>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</si>
  <si>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</si>
  <si>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</si>
  <si>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</si>
  <si>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</si>
  <si>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</si>
  <si>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</si>
  <si>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</si>
  <si>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</si>
  <si>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</si>
  <si>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</si>
  <si>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</si>
  <si>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</si>
  <si>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</si>
  <si>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</si>
  <si>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</si>
  <si>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</si>
  <si>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</si>
  <si>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</si>
  <si>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</si>
  <si>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</si>
  <si>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</si>
  <si>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</si>
  <si>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</si>
  <si>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</si>
  <si>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</si>
  <si>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</si>
  <si>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</si>
  <si>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</si>
  <si>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</si>
  <si>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</si>
  <si>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</si>
  <si>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</si>
  <si>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</si>
  <si>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</si>
  <si>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</si>
  <si>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</si>
  <si>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</si>
  <si>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</si>
  <si>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</si>
  <si>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</si>
  <si>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</si>
  <si>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</si>
  <si>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</si>
  <si>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</si>
  <si>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</si>
  <si>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</si>
  <si>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</si>
  <si>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</si>
  <si>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</si>
  <si>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</si>
  <si>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</si>
  <si>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</si>
  <si>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</si>
  <si>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</si>
  <si>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</si>
  <si>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</si>
  <si>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</si>
  <si>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</si>
  <si>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</si>
  <si>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</si>
  <si>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</si>
  <si>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</si>
  <si>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</si>
  <si>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</si>
  <si>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</si>
  <si>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</si>
  <si>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</si>
  <si>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</si>
  <si>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</si>
  <si>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</si>
  <si>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</si>
  <si>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</si>
  <si>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</si>
  <si>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</si>
  <si>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</si>
  <si>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</si>
  <si>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</si>
  <si>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</si>
  <si>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</si>
  <si>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</si>
  <si>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</si>
  <si>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</si>
  <si>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</si>
  <si>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</si>
  <si>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</si>
  <si>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</si>
  <si>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</si>
  <si>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</si>
  <si>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</si>
  <si>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</si>
  <si>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</si>
  <si>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</si>
  <si>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</si>
  <si>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</si>
  <si>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</si>
  <si>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</si>
  <si>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</si>
  <si>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</si>
  <si>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</si>
  <si>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</si>
  <si>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</si>
  <si>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</si>
  <si>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</si>
  <si>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</si>
  <si>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</si>
  <si>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</si>
  <si>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</si>
  <si>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</si>
  <si>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</si>
  <si>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</si>
  <si>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</si>
  <si>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</si>
  <si>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</si>
  <si>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</si>
  <si>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</si>
  <si>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</si>
  <si>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</si>
  <si>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</si>
  <si>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</si>
  <si>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</si>
  <si>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</si>
  <si>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</si>
  <si>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</si>
  <si>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</si>
  <si>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</si>
  <si>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</si>
  <si>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</si>
  <si>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</si>
  <si>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</si>
  <si>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</si>
  <si>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</si>
  <si>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</si>
  <si>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</si>
  <si>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</si>
  <si>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</si>
  <si>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</si>
  <si>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</si>
  <si>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</si>
  <si>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</si>
  <si>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</si>
  <si>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</si>
  <si>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</si>
  <si>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</si>
  <si>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</si>
  <si>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</si>
  <si>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</si>
  <si>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</si>
  <si>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</si>
  <si>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</si>
  <si>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</si>
  <si>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</si>
  <si>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</si>
  <si>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</si>
  <si>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</si>
  <si>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</si>
  <si>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</si>
  <si>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</si>
  <si>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</si>
  <si>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</si>
  <si>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</si>
  <si>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</si>
  <si>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</si>
  <si>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</si>
  <si>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</si>
  <si>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</si>
  <si>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</si>
  <si>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</si>
  <si>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</si>
  <si>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</si>
  <si>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</si>
  <si>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</si>
  <si>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</si>
  <si>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</si>
  <si>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</si>
  <si>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</si>
  <si>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</si>
  <si>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</si>
  <si>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</si>
  <si>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</si>
  <si>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</si>
  <si>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</si>
  <si>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</si>
  <si>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</si>
  <si>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</si>
  <si>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</si>
  <si>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</si>
  <si>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</si>
  <si>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</si>
  <si>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</si>
  <si>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</si>
  <si>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</si>
  <si>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</si>
  <si>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</si>
  <si>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</si>
  <si>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</si>
  <si>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</si>
  <si>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</si>
  <si>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</si>
  <si>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</si>
  <si>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</si>
  <si>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</si>
  <si>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</si>
  <si>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</si>
  <si>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</si>
  <si>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</si>
  <si>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</si>
  <si>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</si>
  <si>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</si>
  <si>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</si>
  <si>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</si>
  <si>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</si>
  <si>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</si>
  <si>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</si>
  <si>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</si>
  <si>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</si>
  <si>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</si>
  <si>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</si>
  <si>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</si>
  <si>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</si>
  <si>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</si>
  <si>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</si>
  <si>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</si>
  <si>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</si>
  <si>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</si>
  <si>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</si>
  <si>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</si>
  <si>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</si>
  <si>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</si>
  <si>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</si>
  <si>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</si>
  <si>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</si>
  <si>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</si>
  <si>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</si>
  <si>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</si>
  <si>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</si>
  <si>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</si>
  <si>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</si>
  <si>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</si>
  <si>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</si>
  <si>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</si>
  <si>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</si>
  <si>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</si>
  <si>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</si>
  <si>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</si>
  <si>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</si>
  <si>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</si>
  <si>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</si>
  <si>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</si>
  <si>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</si>
  <si>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</si>
  <si>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</si>
  <si>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</si>
  <si>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</si>
  <si>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</si>
  <si>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</si>
  <si>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</si>
  <si>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</si>
  <si>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</si>
  <si>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</si>
  <si>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</si>
  <si>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</si>
  <si>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</si>
  <si>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</si>
  <si>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</si>
  <si>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</si>
  <si>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</si>
  <si>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</si>
  <si>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</si>
  <si>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</si>
  <si>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</si>
  <si>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</si>
  <si>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</si>
  <si>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</si>
  <si>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</si>
  <si>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</si>
  <si>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</si>
  <si>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</si>
  <si>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</si>
  <si>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</si>
  <si>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</si>
  <si>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</si>
  <si>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</si>
  <si>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</si>
  <si>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</si>
  <si>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</si>
  <si>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</si>
  <si>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</si>
  <si>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</si>
  <si>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</si>
  <si>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</si>
  <si>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</si>
  <si>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</si>
  <si>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</si>
  <si>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</si>
  <si>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</si>
  <si>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</si>
  <si>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</si>
  <si>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</si>
  <si>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</si>
  <si>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</si>
  <si>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</si>
  <si>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</si>
  <si>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</si>
  <si>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</si>
  <si>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</si>
  <si>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</si>
  <si>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</si>
  <si>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</si>
  <si>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</si>
  <si>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</si>
  <si>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</si>
  <si>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</si>
  <si>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</si>
  <si>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</si>
  <si>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</si>
  <si>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</si>
  <si>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</si>
  <si>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</si>
  <si>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</si>
  <si>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</si>
  <si>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</si>
  <si>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</si>
  <si>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</si>
  <si>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</si>
  <si>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</si>
  <si>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</si>
  <si>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</si>
  <si>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</si>
  <si>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</si>
  <si>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</si>
  <si>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</si>
  <si>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</si>
  <si>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</si>
  <si>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</si>
  <si>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</si>
  <si>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</si>
  <si>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</si>
  <si>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</si>
  <si>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</si>
  <si>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</si>
  <si>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</si>
  <si>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</si>
  <si>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</si>
  <si>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</si>
  <si>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</si>
  <si>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</si>
  <si>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</si>
  <si>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</si>
  <si>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</si>
  <si>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</si>
  <si>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</si>
  <si>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</si>
  <si>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</si>
  <si>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</si>
  <si>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</si>
  <si>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</si>
  <si>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</si>
  <si>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</si>
  <si>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</si>
  <si>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</si>
  <si>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</si>
  <si>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</si>
  <si>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</si>
  <si>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</si>
  <si>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</si>
  <si>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</si>
  <si>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</si>
  <si>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</si>
  <si>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</si>
  <si>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</si>
  <si>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</si>
  <si>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</si>
  <si>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</si>
  <si>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</si>
  <si>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</si>
  <si>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</si>
  <si>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</si>
  <si>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</si>
  <si>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</si>
  <si>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</si>
  <si>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</si>
  <si>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</si>
  <si>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</si>
  <si>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</si>
  <si>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</si>
  <si>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</si>
  <si>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</si>
  <si>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</si>
  <si>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</si>
  <si>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</si>
  <si>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</si>
  <si>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</si>
  <si>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</si>
  <si>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</si>
  <si>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</si>
  <si>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</si>
  <si>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</si>
  <si>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</si>
  <si>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</si>
  <si>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</si>
  <si>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</si>
  <si>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</si>
  <si>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</si>
  <si>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</si>
  <si>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</si>
  <si>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</si>
  <si>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</si>
  <si>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</si>
  <si>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</si>
  <si>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</si>
  <si>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</si>
  <si>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</si>
  <si>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</si>
  <si>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</si>
  <si>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</si>
  <si>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</si>
  <si>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</si>
  <si>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</si>
  <si>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</si>
  <si>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</si>
  <si>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</si>
  <si>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</si>
  <si>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</si>
  <si>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</si>
  <si>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</si>
  <si>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</si>
  <si>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</si>
  <si>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</si>
  <si>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</si>
  <si>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</si>
  <si>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</si>
  <si>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</si>
  <si>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</si>
  <si>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</si>
  <si>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</si>
  <si>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</si>
  <si>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</si>
  <si>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</si>
  <si>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</si>
  <si>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</si>
  <si>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</si>
  <si>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</si>
  <si>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</si>
  <si>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</si>
  <si>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</si>
  <si>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</si>
  <si>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</si>
  <si>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</si>
  <si>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</si>
  <si>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</si>
  <si>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</si>
  <si>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</si>
  <si>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</si>
  <si>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</si>
  <si>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</si>
  <si>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</si>
  <si>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</si>
  <si>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</si>
  <si>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</si>
  <si>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</si>
  <si>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</si>
  <si>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</si>
  <si>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</si>
  <si>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</si>
  <si>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</si>
  <si>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</si>
  <si>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</si>
  <si>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</si>
  <si>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</si>
  <si>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</si>
  <si>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</si>
  <si>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</si>
  <si>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</si>
  <si>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</si>
  <si>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</si>
  <si>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</si>
  <si>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</si>
  <si>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</si>
  <si>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</si>
  <si>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</si>
  <si>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</si>
  <si>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</si>
  <si>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</si>
  <si>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</si>
  <si>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</si>
  <si>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</si>
  <si>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</si>
  <si>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</si>
  <si>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</si>
  <si>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</si>
  <si>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</si>
  <si>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</si>
  <si>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</si>
  <si>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</si>
  <si>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</si>
  <si>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</si>
  <si>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</si>
  <si>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</si>
  <si>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</si>
  <si>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</si>
  <si>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</si>
  <si>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</si>
  <si>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</si>
  <si>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</si>
  <si>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</si>
  <si>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</si>
  <si>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</si>
  <si>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</si>
  <si>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</si>
  <si>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</si>
  <si>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</si>
  <si>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</si>
  <si>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</si>
  <si>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</si>
  <si>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</si>
  <si>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</si>
  <si>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</si>
  <si>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</si>
  <si>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</si>
  <si>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</si>
  <si>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</si>
  <si>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</si>
  <si>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</si>
  <si>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</si>
  <si>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</si>
  <si>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</si>
  <si>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</si>
  <si>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</si>
  <si>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</si>
  <si>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</si>
  <si>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</si>
  <si>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</si>
  <si>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</si>
  <si>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</si>
  <si>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</si>
  <si>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</si>
  <si>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</si>
  <si>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</si>
  <si>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</si>
  <si>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</si>
  <si>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</si>
  <si>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</si>
  <si>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</si>
  <si>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</si>
  <si>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</si>
  <si>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</si>
  <si>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</si>
  <si>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</si>
  <si>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</si>
  <si>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</si>
  <si>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</si>
  <si>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</si>
  <si>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</si>
  <si>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</si>
  <si>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</si>
  <si>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</si>
  <si>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</si>
  <si>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</si>
  <si>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</si>
  <si>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</si>
  <si>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</si>
  <si>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</si>
  <si>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</si>
  <si>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</si>
  <si>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</si>
  <si>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</si>
  <si>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</si>
  <si>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</si>
  <si>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</si>
  <si>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</si>
  <si>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</si>
  <si>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</si>
  <si>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</si>
  <si>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</si>
  <si>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</si>
  <si>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</si>
  <si>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</si>
  <si>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</si>
  <si>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</si>
  <si>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</si>
  <si>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</si>
  <si>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</si>
  <si>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</si>
  <si>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</si>
  <si>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</si>
  <si>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</si>
  <si>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</si>
  <si>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</si>
  <si>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</si>
  <si>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</si>
  <si>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</si>
  <si>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</si>
  <si>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</si>
  <si>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</si>
  <si>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</si>
  <si>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</si>
  <si>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</si>
  <si>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</si>
  <si>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</si>
  <si>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</si>
  <si>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</si>
  <si>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</si>
  <si>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</si>
  <si>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</si>
  <si>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</si>
  <si>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</si>
  <si>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</si>
  <si>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</si>
  <si>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</si>
  <si>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</si>
  <si>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</si>
  <si>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</si>
  <si>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</si>
  <si>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</si>
  <si>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</si>
  <si>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</si>
  <si>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</si>
  <si>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</si>
  <si>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</si>
  <si>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</si>
  <si>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</si>
  <si>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</si>
  <si>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</si>
  <si>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</si>
  <si>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</si>
  <si>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</si>
  <si>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</si>
  <si>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</si>
  <si>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</si>
  <si>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</si>
  <si>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</si>
  <si>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</si>
  <si>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</si>
  <si>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</si>
  <si>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</si>
  <si>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</si>
  <si>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</si>
  <si>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</si>
  <si>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</si>
  <si>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</si>
  <si>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</si>
  <si>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</si>
  <si>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</si>
  <si>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</si>
  <si>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</si>
  <si>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</si>
  <si>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</si>
  <si>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</si>
  <si>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</si>
  <si>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</si>
  <si>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</si>
  <si>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</si>
  <si>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</si>
  <si>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</si>
  <si>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</si>
  <si>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</si>
  <si>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</si>
  <si>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</si>
  <si>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</si>
  <si>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</si>
  <si>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</si>
  <si>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</si>
  <si>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</si>
  <si>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</si>
  <si>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</si>
  <si>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</si>
  <si>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</si>
  <si>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</si>
  <si>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</si>
  <si>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</si>
  <si>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</si>
  <si>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</si>
  <si>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</si>
  <si>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</si>
  <si>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</si>
  <si>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</si>
  <si>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</si>
  <si>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</si>
  <si>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</si>
  <si>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</si>
  <si>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</si>
  <si>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</si>
  <si>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</si>
  <si>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</si>
  <si>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</si>
  <si>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</si>
  <si>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</si>
  <si>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</si>
  <si>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</si>
  <si>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</si>
  <si>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</si>
  <si>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</si>
  <si>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</si>
  <si>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</si>
  <si>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</si>
  <si>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</si>
  <si>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</si>
  <si>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</si>
  <si>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</si>
  <si>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</si>
  <si>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</si>
  <si>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</si>
  <si>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</si>
  <si>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</si>
  <si>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</si>
  <si>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</si>
  <si>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</si>
  <si>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</si>
  <si>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</si>
  <si>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</si>
  <si>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</si>
  <si>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</si>
  <si>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</si>
  <si>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</si>
  <si>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</si>
  <si>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</si>
  <si>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</si>
  <si>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</si>
  <si>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</si>
  <si>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</si>
  <si>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</si>
  <si>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</si>
  <si>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</si>
  <si>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</si>
  <si>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</si>
  <si>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</si>
  <si>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</si>
  <si>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</si>
  <si>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</si>
  <si>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</si>
  <si>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</si>
  <si>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</si>
  <si>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</si>
  <si>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</si>
  <si>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</si>
  <si>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</si>
  <si>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</si>
  <si>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</si>
  <si>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</si>
  <si>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</si>
  <si>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</si>
  <si>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</si>
  <si>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</si>
  <si>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</si>
  <si>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</si>
  <si>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</si>
  <si>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</si>
  <si>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</si>
  <si>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</si>
  <si>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</si>
  <si>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</si>
  <si>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</si>
  <si>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</si>
  <si>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</si>
  <si>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</si>
  <si>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</si>
  <si>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</si>
  <si>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</si>
  <si>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</si>
  <si>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</si>
  <si>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</si>
  <si>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</si>
  <si>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</si>
  <si>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</si>
  <si>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</si>
  <si>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</si>
  <si>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</si>
  <si>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</si>
  <si>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</si>
  <si>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</si>
  <si>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</si>
  <si>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</si>
  <si>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</si>
  <si>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</si>
  <si>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</si>
  <si>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</si>
  <si>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</si>
  <si>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</si>
  <si>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</si>
  <si>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</si>
  <si>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</si>
  <si>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</si>
  <si>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</si>
  <si>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</si>
  <si>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</si>
  <si>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</si>
  <si>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</si>
  <si>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</si>
  <si>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</si>
  <si>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</si>
  <si>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</si>
  <si>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</si>
  <si>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</si>
  <si>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</si>
  <si>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</si>
  <si>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</si>
  <si>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</si>
  <si>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</si>
  <si>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</si>
  <si>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</si>
  <si>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</si>
  <si>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</si>
  <si>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</si>
  <si>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</si>
  <si>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</si>
  <si>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</si>
  <si>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</si>
  <si>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</si>
  <si>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</si>
  <si>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</si>
  <si>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</si>
  <si>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</si>
  <si>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</si>
  <si>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</si>
  <si>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</si>
  <si>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</si>
  <si>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</si>
  <si>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</si>
  <si>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</si>
  <si>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</si>
  <si>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</si>
  <si>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</si>
  <si>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</si>
  <si>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</si>
  <si>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</si>
  <si>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</si>
  <si>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</si>
  <si>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</si>
  <si>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</si>
  <si>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</si>
  <si>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</si>
  <si>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</si>
  <si>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</si>
  <si>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</si>
  <si>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</si>
  <si>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</si>
  <si>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</si>
  <si>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</si>
  <si>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</si>
  <si>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</si>
  <si>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</si>
  <si>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</si>
  <si>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</si>
  <si>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</si>
  <si>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</si>
  <si>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</si>
  <si>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</si>
  <si>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</si>
  <si>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</si>
  <si>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</si>
  <si>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</si>
  <si>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</si>
  <si>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</si>
  <si>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</si>
  <si>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</si>
  <si>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</si>
  <si>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</si>
  <si>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</si>
  <si>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</si>
  <si>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</si>
  <si>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</si>
  <si>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</si>
  <si>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</si>
  <si>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</si>
  <si>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</si>
  <si>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</si>
  <si>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</si>
  <si>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</si>
  <si>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</si>
  <si>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</si>
  <si>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</si>
  <si>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</si>
  <si>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</si>
  <si>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</si>
  <si>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</si>
  <si>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</si>
  <si>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</si>
  <si>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</si>
  <si>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</si>
  <si>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</si>
  <si>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</si>
  <si>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</si>
  <si>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</si>
  <si>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</si>
  <si>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</si>
  <si>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</si>
  <si>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</si>
  <si>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</si>
  <si>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</si>
  <si>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</si>
  <si>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</si>
  <si>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</si>
  <si>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</si>
  <si>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</si>
  <si>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</si>
  <si>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</si>
  <si>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</si>
  <si>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</si>
  <si>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</si>
  <si>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</si>
  <si>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</si>
  <si>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</si>
  <si>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</si>
  <si>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</si>
  <si>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</si>
  <si>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</si>
  <si>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</si>
  <si>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</si>
  <si>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</si>
  <si>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</si>
  <si>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</si>
  <si>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</si>
  <si>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</si>
  <si>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</si>
  <si>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</si>
  <si>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</si>
  <si>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</si>
  <si>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</si>
  <si>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</si>
  <si>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</si>
  <si>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</si>
  <si>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</si>
  <si>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</si>
  <si>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</si>
  <si>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</si>
  <si>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</si>
  <si>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</si>
  <si>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</si>
  <si>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</si>
  <si>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</si>
  <si>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</si>
  <si>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</si>
  <si>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</si>
  <si>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</si>
  <si>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</si>
  <si>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</si>
  <si>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</si>
  <si>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</si>
  <si>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</si>
  <si>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</si>
  <si>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</si>
  <si>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</si>
  <si>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</si>
  <si>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</si>
  <si>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</si>
  <si>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</si>
  <si>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</si>
  <si>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</si>
  <si>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</si>
  <si>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</si>
  <si>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</si>
  <si>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</si>
  <si>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</si>
  <si>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</si>
  <si>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</si>
  <si>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</si>
  <si>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</si>
  <si>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</si>
  <si>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</si>
  <si>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</si>
  <si>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</si>
  <si>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</si>
  <si>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</si>
  <si>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</si>
  <si>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</si>
  <si>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</si>
  <si>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</si>
  <si>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</si>
  <si>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</si>
  <si>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</si>
  <si>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</si>
  <si>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</si>
  <si>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</si>
  <si>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</si>
  <si>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</si>
  <si>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</si>
  <si>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</si>
  <si>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</si>
  <si>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</si>
  <si>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</si>
  <si>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</si>
  <si>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</si>
  <si>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</si>
  <si>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</si>
  <si>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</si>
  <si>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</si>
  <si>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</si>
  <si>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</si>
  <si>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</si>
  <si>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</si>
  <si>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</si>
  <si>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</si>
  <si>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</si>
  <si>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</si>
  <si>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</si>
  <si>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</si>
  <si>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</si>
  <si>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</si>
  <si>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</si>
  <si>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</si>
  <si>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</si>
  <si>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</si>
  <si>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</si>
  <si>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</si>
  <si>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</si>
  <si>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</si>
  <si>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</si>
  <si>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</si>
  <si>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</si>
  <si>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</si>
  <si>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</si>
  <si>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</si>
  <si>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</si>
  <si>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</si>
  <si>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</si>
  <si>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</si>
  <si>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</si>
  <si>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</si>
  <si>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</si>
  <si>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</si>
  <si>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</si>
  <si>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</si>
  <si>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</si>
  <si>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</si>
  <si>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</si>
  <si>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</si>
  <si>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</si>
  <si>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</si>
  <si>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</si>
  <si>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</si>
  <si>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</si>
  <si>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</si>
  <si>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</si>
  <si>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</si>
  <si>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</si>
  <si>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</si>
  <si>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</si>
  <si>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</si>
  <si>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</si>
  <si>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</si>
  <si>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</si>
  <si>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</si>
  <si>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</si>
  <si>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</si>
  <si>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</si>
  <si>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</si>
  <si>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</si>
  <si>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</si>
  <si>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</si>
  <si>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</si>
  <si>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</si>
  <si>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</si>
  <si>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</si>
  <si>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</si>
  <si>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</si>
  <si>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</si>
  <si>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</si>
  <si>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</si>
  <si>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</si>
  <si>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</si>
  <si>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</si>
  <si>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</si>
  <si>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</si>
  <si>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</si>
  <si>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</si>
  <si>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</si>
  <si>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</si>
  <si>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</si>
  <si>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</si>
  <si>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</si>
  <si>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</si>
  <si>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</si>
  <si>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</si>
  <si>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</si>
  <si>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</si>
  <si>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</si>
  <si>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</si>
  <si>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</si>
  <si>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</si>
  <si>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</si>
  <si>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</si>
  <si>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</si>
  <si>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</si>
  <si>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</si>
  <si>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</si>
  <si>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</si>
  <si>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</si>
  <si>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</si>
  <si>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</si>
  <si>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</si>
  <si>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</si>
  <si>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</si>
  <si>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</si>
  <si>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</si>
  <si>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</si>
  <si>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</si>
  <si>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</si>
  <si>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</si>
  <si>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</si>
  <si>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</si>
  <si>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</si>
  <si>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</si>
  <si>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</si>
  <si>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</si>
  <si>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</si>
  <si>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</si>
  <si>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</si>
  <si>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</si>
  <si>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</si>
  <si>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</si>
  <si>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</si>
  <si>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</si>
  <si>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</si>
  <si>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</si>
  <si>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</si>
  <si>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</si>
  <si>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</si>
  <si>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</si>
  <si>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</si>
  <si>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</si>
  <si>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</si>
  <si>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</si>
  <si>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</si>
  <si>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</si>
  <si>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</si>
  <si>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</si>
  <si>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</si>
  <si>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</si>
  <si>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</si>
  <si>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</si>
  <si>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</si>
  <si>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</si>
  <si>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</si>
  <si>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</si>
  <si>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</si>
  <si>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</si>
  <si>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</si>
  <si>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</si>
  <si>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</si>
  <si>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</si>
  <si>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</si>
  <si>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</si>
  <si>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</si>
  <si>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</si>
  <si>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</si>
  <si>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</si>
  <si>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</si>
  <si>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</si>
  <si>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</si>
  <si>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</si>
  <si>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</si>
  <si>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</si>
  <si>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</si>
  <si>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</si>
  <si>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</si>
  <si>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</si>
  <si>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</si>
  <si>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</si>
  <si>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</si>
  <si>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</si>
  <si>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</si>
  <si>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</si>
  <si>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</si>
  <si>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</si>
  <si>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</si>
  <si>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</si>
  <si>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</si>
  <si>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</si>
  <si>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</si>
  <si>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</si>
  <si>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</si>
  <si>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</si>
  <si>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</si>
  <si>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</si>
  <si>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</si>
  <si>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</si>
  <si>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</si>
  <si>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</si>
  <si>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</si>
  <si>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</si>
  <si>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</si>
  <si>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</si>
  <si>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</si>
  <si>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</si>
  <si>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</si>
  <si>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</si>
  <si>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</si>
  <si>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</si>
  <si>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</si>
  <si>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</si>
  <si>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</si>
  <si>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</si>
  <si>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</si>
  <si>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</si>
  <si>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</si>
  <si>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</si>
  <si>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</si>
  <si>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</si>
  <si>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</si>
  <si>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</si>
  <si>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</si>
  <si>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</si>
  <si>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</si>
  <si>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</si>
  <si>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</si>
  <si>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</si>
  <si>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</si>
  <si>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</si>
  <si>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</si>
  <si>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</si>
  <si>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</si>
  <si>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</si>
  <si>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</si>
  <si>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</si>
  <si>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</si>
  <si>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</si>
  <si>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</si>
  <si>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</si>
  <si>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</si>
  <si>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</si>
  <si>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</si>
  <si>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</si>
  <si>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</si>
  <si>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</si>
  <si>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</si>
  <si>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</si>
  <si>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</si>
  <si>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</si>
  <si>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</si>
  <si>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</si>
  <si>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</si>
  <si>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</si>
  <si>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</si>
  <si>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</si>
  <si>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</si>
  <si>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</si>
  <si>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</si>
  <si>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</si>
  <si>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</si>
  <si>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</si>
  <si>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</si>
  <si>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</si>
  <si>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</si>
  <si>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</si>
  <si>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</si>
  <si>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</si>
  <si>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</si>
  <si>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</si>
  <si>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</si>
  <si>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</si>
  <si>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</si>
  <si>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</si>
  <si>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</si>
  <si>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</si>
  <si>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</si>
  <si>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</si>
  <si>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</si>
  <si>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</si>
  <si>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</si>
  <si>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</si>
  <si>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</si>
  <si>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</si>
  <si>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</si>
  <si>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</si>
  <si>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</si>
  <si>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</si>
  <si>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</si>
  <si>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</si>
  <si>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</si>
  <si>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</si>
  <si>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</si>
  <si>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</si>
  <si>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</si>
  <si>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</si>
  <si>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</si>
  <si>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</si>
  <si>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</si>
  <si>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</si>
  <si>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</si>
  <si>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</si>
  <si>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</si>
  <si>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</si>
  <si>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</si>
  <si>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</si>
  <si>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</si>
  <si>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</si>
  <si>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</si>
  <si>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</si>
  <si>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</si>
  <si>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</si>
  <si>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</si>
  <si>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</si>
  <si>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</si>
  <si>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</si>
  <si>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</si>
  <si>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</si>
  <si>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</si>
  <si>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</si>
  <si>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</si>
  <si>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</si>
  <si>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</si>
  <si>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</si>
  <si>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</si>
  <si>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</si>
  <si>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</si>
  <si>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</si>
  <si>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</si>
  <si>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</si>
  <si>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</si>
  <si>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</si>
  <si>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</si>
  <si>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</si>
  <si>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</si>
  <si>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</si>
  <si>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</si>
  <si>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</si>
  <si>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</si>
  <si>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</si>
  <si>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</si>
  <si>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</si>
  <si>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</si>
  <si>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</si>
  <si>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</si>
  <si>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</si>
  <si>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</si>
  <si>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</si>
  <si>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</si>
  <si>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</si>
  <si>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</si>
  <si>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</si>
  <si>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</si>
  <si>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</si>
  <si>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</si>
  <si>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</si>
  <si>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</si>
  <si>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</si>
  <si>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</si>
  <si>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</si>
  <si>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</si>
  <si>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</si>
  <si>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</si>
  <si>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</si>
  <si>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</si>
  <si>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</si>
  <si>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</si>
  <si>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</si>
  <si>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</si>
  <si>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</si>
  <si>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</si>
  <si>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</si>
  <si>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</si>
  <si>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</si>
  <si>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</si>
  <si>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</si>
  <si>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</si>
  <si>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</si>
  <si>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</si>
  <si>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</si>
  <si>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</si>
  <si>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</si>
  <si>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</si>
  <si>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</si>
  <si>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</si>
  <si>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</si>
  <si>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</si>
  <si>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</si>
  <si>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</si>
  <si>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</si>
  <si>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</si>
  <si>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</si>
  <si>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</si>
  <si>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</si>
  <si>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</si>
  <si>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</si>
  <si>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</si>
  <si>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</si>
  <si>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</si>
  <si>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</si>
  <si>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</si>
  <si>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</si>
  <si>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</si>
  <si>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</si>
  <si>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</si>
  <si>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</si>
  <si>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</si>
  <si>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</si>
  <si>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</si>
  <si>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</si>
  <si>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</si>
  <si>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</si>
  <si>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</si>
  <si>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</si>
  <si>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</si>
  <si>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</si>
  <si>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</si>
  <si>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</si>
  <si>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</si>
  <si>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</si>
  <si>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</si>
  <si>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</si>
  <si>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</si>
  <si>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</si>
  <si>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</si>
  <si>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</si>
  <si>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</si>
  <si>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</si>
  <si>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</si>
  <si>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</si>
  <si>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</si>
  <si>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</si>
  <si>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</si>
  <si>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</si>
  <si>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</si>
  <si>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</si>
  <si>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</si>
  <si>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</si>
  <si>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</si>
  <si>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</si>
  <si>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</si>
  <si>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</si>
  <si>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</si>
  <si>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</si>
  <si>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</si>
  <si>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</si>
  <si>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</si>
  <si>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</si>
  <si>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</si>
  <si>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</si>
  <si>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</si>
  <si>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</si>
  <si>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</si>
  <si>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</si>
  <si>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</si>
  <si>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</si>
  <si>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</si>
  <si>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</si>
  <si>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</si>
  <si>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</si>
  <si>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</si>
  <si>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</si>
  <si>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</si>
  <si>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</si>
  <si>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</si>
  <si>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</si>
  <si>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</si>
  <si>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</si>
  <si>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</si>
  <si>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</si>
  <si>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</si>
  <si>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</si>
  <si>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</si>
  <si>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</si>
  <si>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</si>
  <si>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</si>
  <si>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</si>
  <si>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</si>
  <si>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</si>
  <si>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</si>
  <si>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</si>
  <si>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</si>
  <si>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</si>
  <si>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</si>
  <si>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</si>
  <si>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</si>
  <si>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</si>
  <si>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</si>
  <si>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</si>
  <si>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</si>
  <si>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</si>
  <si>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</si>
  <si>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</si>
  <si>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</si>
  <si>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</si>
  <si>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</si>
  <si>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</si>
  <si>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</si>
  <si>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</si>
  <si>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</si>
  <si>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</si>
  <si>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</si>
  <si>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</si>
  <si>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</si>
  <si>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</si>
  <si>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</si>
  <si>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</si>
  <si>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</si>
  <si>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</si>
  <si>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</si>
  <si>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</si>
  <si>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</si>
  <si>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</si>
  <si>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</si>
  <si>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</si>
  <si>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</si>
  <si>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</si>
  <si>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</si>
  <si>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</si>
  <si>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</si>
  <si>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</si>
  <si>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</si>
  <si>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</si>
  <si>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</si>
  <si>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</si>
  <si>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</si>
  <si>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</si>
  <si>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</si>
  <si>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</si>
  <si>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</si>
  <si>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</si>
  <si>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</si>
  <si>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</si>
  <si>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</si>
  <si>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</si>
  <si>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</si>
  <si>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</si>
  <si>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</si>
  <si>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</si>
  <si>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</si>
  <si>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</si>
  <si>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</si>
  <si>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</si>
  <si>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</si>
  <si>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</si>
  <si>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</si>
  <si>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</si>
  <si>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</si>
  <si>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</si>
  <si>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</si>
  <si>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</si>
  <si>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</si>
  <si>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</si>
  <si>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</si>
  <si>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</si>
  <si>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</si>
  <si>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</si>
  <si>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</si>
  <si>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</si>
  <si>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</si>
  <si>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</si>
  <si>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</si>
  <si>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</si>
  <si>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</si>
  <si>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</si>
  <si>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</si>
  <si>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</si>
  <si>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</si>
  <si>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</si>
  <si>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</si>
  <si>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</si>
  <si>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</si>
  <si>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</si>
  <si>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</si>
  <si>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</si>
  <si>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</si>
  <si>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</si>
  <si>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</si>
  <si>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</si>
  <si>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</si>
  <si>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</si>
  <si>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</si>
  <si>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</si>
  <si>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</si>
  <si>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</si>
  <si>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</si>
  <si>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</si>
  <si>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</si>
  <si>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</si>
  <si>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</si>
  <si>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</si>
  <si>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</si>
  <si>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</si>
  <si>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</si>
  <si>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</si>
  <si>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</si>
  <si>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</si>
  <si>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</si>
  <si>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</si>
  <si>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</si>
  <si>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</si>
  <si>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</si>
  <si>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</si>
  <si>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</si>
  <si>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</si>
  <si>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</si>
  <si>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</si>
  <si>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</si>
  <si>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</si>
  <si>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</si>
  <si>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</si>
  <si>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</si>
  <si>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</si>
  <si>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</si>
  <si>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</si>
  <si>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</si>
  <si>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</si>
  <si>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</si>
  <si>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</si>
  <si>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</si>
  <si>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</si>
  <si>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</si>
  <si>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</si>
  <si>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</si>
  <si>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</si>
  <si>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</si>
  <si>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</si>
  <si>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</si>
  <si>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</si>
  <si>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</si>
  <si>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</si>
  <si>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</si>
  <si>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</si>
  <si>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</si>
  <si>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</si>
  <si>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</si>
  <si>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</si>
  <si>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</si>
  <si>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</si>
  <si>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</si>
  <si>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</si>
  <si>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</si>
  <si>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</si>
  <si>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</si>
  <si>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</si>
  <si>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</si>
  <si>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</si>
  <si>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</si>
  <si>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</si>
  <si>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</si>
  <si>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</si>
  <si>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</si>
  <si>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</si>
  <si>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</si>
  <si>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</si>
  <si>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</si>
  <si>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</si>
  <si>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</si>
  <si>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</si>
  <si>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</si>
  <si>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</si>
  <si>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</si>
  <si>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</si>
  <si>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</si>
  <si>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</si>
  <si>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</si>
  <si>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</si>
  <si>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</si>
  <si>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</si>
  <si>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</si>
  <si>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</si>
  <si>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</si>
  <si>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</si>
  <si>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</si>
  <si>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</si>
  <si>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</si>
  <si>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</si>
  <si>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</si>
  <si>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</si>
  <si>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</si>
  <si>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</si>
  <si>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</si>
  <si>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</si>
  <si>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</si>
  <si>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</si>
  <si>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</si>
  <si>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</si>
  <si>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</si>
  <si>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</si>
  <si>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</si>
  <si>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</si>
  <si>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</si>
  <si>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</si>
  <si>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</si>
  <si>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</si>
  <si>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</si>
  <si>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</si>
  <si>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</si>
  <si>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</si>
  <si>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</si>
  <si>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</si>
  <si>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</si>
  <si>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</si>
  <si>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</si>
  <si>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</si>
  <si>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</si>
  <si>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</si>
  <si>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</si>
  <si>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</si>
  <si>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</si>
  <si>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</si>
  <si>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</si>
  <si>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</si>
  <si>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</si>
  <si>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</si>
  <si>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</si>
  <si>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</si>
  <si>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</si>
  <si>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</si>
  <si>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</si>
  <si>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</si>
  <si>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</si>
  <si>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</si>
  <si>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</si>
  <si>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</si>
  <si>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</si>
  <si>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</si>
  <si>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</si>
  <si>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</si>
  <si>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</si>
  <si>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</si>
  <si>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</si>
  <si>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</si>
  <si>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</si>
  <si>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</si>
  <si>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</si>
  <si>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</si>
  <si>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</si>
  <si>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</si>
  <si>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</si>
  <si>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</si>
  <si>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</si>
  <si>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</si>
  <si>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</si>
  <si>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</si>
  <si>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</si>
  <si>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</si>
  <si>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</si>
  <si>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</si>
  <si>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</si>
  <si>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</si>
  <si>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</si>
  <si>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</si>
  <si>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</si>
  <si>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</si>
  <si>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</si>
  <si>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</si>
  <si>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</si>
  <si>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</si>
  <si>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</si>
  <si>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</si>
  <si>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</si>
  <si>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</si>
  <si>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</si>
  <si>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</si>
  <si>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</si>
  <si>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</si>
  <si>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</si>
  <si>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</si>
  <si>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</si>
  <si>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</si>
  <si>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</si>
  <si>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</si>
  <si>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</si>
  <si>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</si>
  <si>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</si>
  <si>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</si>
  <si>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</si>
  <si>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</si>
  <si>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</si>
  <si>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</si>
  <si>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</si>
  <si>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</si>
  <si>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</si>
  <si>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</si>
  <si>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</si>
  <si>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</si>
  <si>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</si>
  <si>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</si>
  <si>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</si>
  <si>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</si>
  <si>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</si>
  <si>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</si>
  <si>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</si>
  <si>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</si>
  <si>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</si>
  <si>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</si>
  <si>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</si>
  <si>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</si>
  <si>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</si>
  <si>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</si>
  <si>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</si>
  <si>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</si>
  <si>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</si>
  <si>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</si>
  <si>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</si>
  <si>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</si>
  <si>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</si>
  <si>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</si>
  <si>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</si>
  <si>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</si>
  <si>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</si>
  <si>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</si>
  <si>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</si>
  <si>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</si>
  <si>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</si>
  <si>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</si>
  <si>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</si>
  <si>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</si>
  <si>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</si>
  <si>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</si>
  <si>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</si>
  <si>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</si>
  <si>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</si>
  <si>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</si>
  <si>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</si>
  <si>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</si>
  <si>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</si>
  <si>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</si>
  <si>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</si>
  <si>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</si>
  <si>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</si>
  <si>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</si>
  <si>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</si>
  <si>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</si>
  <si>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</si>
  <si>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</si>
  <si>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</si>
  <si>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</si>
  <si>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</si>
  <si>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</si>
  <si>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</si>
  <si>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</si>
  <si>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</si>
  <si>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</si>
  <si>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</si>
  <si>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</si>
  <si>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</si>
  <si>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</si>
  <si>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</si>
  <si>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</si>
  <si>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</si>
  <si>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</si>
  <si>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</si>
  <si>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</si>
  <si>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</si>
  <si>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</si>
  <si>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</si>
  <si>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</si>
  <si>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</si>
  <si>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</si>
  <si>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</si>
  <si>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</si>
  <si>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</si>
  <si>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</si>
  <si>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</si>
  <si>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</si>
  <si>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</si>
  <si>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</si>
  <si>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</si>
  <si>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</si>
  <si>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</si>
  <si>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</si>
  <si>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</si>
  <si>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</si>
  <si>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</si>
  <si>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</si>
  <si>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</si>
  <si>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</si>
  <si>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</si>
  <si>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</si>
  <si>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</si>
  <si>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</si>
  <si>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</si>
  <si>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</si>
  <si>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</si>
  <si>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</si>
  <si>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</si>
  <si>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</si>
  <si>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</si>
  <si>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</si>
  <si>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</si>
  <si>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</si>
  <si>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</si>
  <si>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</si>
  <si>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</si>
  <si>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</si>
  <si>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</si>
  <si>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</si>
  <si>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</si>
  <si>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</si>
  <si>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</si>
  <si>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</si>
  <si>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</si>
  <si>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</si>
  <si>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</si>
  <si>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</si>
  <si>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</si>
  <si>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</si>
  <si>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</si>
  <si>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</si>
  <si>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</si>
  <si>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</si>
  <si>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</si>
  <si>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</si>
  <si>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</si>
  <si>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</si>
  <si>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</si>
  <si>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</si>
  <si>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</si>
  <si>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</si>
  <si>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</si>
  <si>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</si>
  <si>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</si>
  <si>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</si>
  <si>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</si>
  <si>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</si>
  <si>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</si>
  <si>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</si>
  <si>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</si>
  <si>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</si>
  <si>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</si>
  <si>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</si>
  <si>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</si>
  <si>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</si>
  <si>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</si>
  <si>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</si>
  <si>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</si>
  <si>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</si>
  <si>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</si>
  <si>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</si>
  <si>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</si>
  <si>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</si>
  <si>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</si>
  <si>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</si>
  <si>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</si>
  <si>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</si>
  <si>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</si>
  <si>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</si>
  <si>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</si>
  <si>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</si>
  <si>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</si>
  <si>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</si>
  <si>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</si>
  <si>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</si>
  <si>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</si>
  <si>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</si>
  <si>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</si>
  <si>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</si>
  <si>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</si>
  <si>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</si>
  <si>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</si>
  <si>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</si>
  <si>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</si>
  <si>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</si>
  <si>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</si>
  <si>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</si>
  <si>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</si>
  <si>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</si>
  <si>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</si>
  <si>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</si>
  <si>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</si>
  <si>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</si>
  <si>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</si>
  <si>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</si>
  <si>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</si>
  <si>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</si>
  <si>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</si>
  <si>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</si>
  <si>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</si>
  <si>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</si>
  <si>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</si>
  <si>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</si>
  <si>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</si>
  <si>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</si>
  <si>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</si>
  <si>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</si>
  <si>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</si>
  <si>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</si>
  <si>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</si>
  <si>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</si>
  <si>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</si>
  <si>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</si>
  <si>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</si>
  <si>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</si>
  <si>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</si>
  <si>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</si>
  <si>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</si>
  <si>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</si>
  <si>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</si>
  <si>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</si>
  <si>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</si>
  <si>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</si>
  <si>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</si>
  <si>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</si>
  <si>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</si>
  <si>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</si>
  <si>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</si>
  <si>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</si>
  <si>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</si>
  <si>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</si>
  <si>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</si>
  <si>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</si>
  <si>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</si>
  <si>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</si>
  <si>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</si>
  <si>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</si>
  <si>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</si>
  <si>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</si>
  <si>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</si>
  <si>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</si>
  <si>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</si>
  <si>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</si>
  <si>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</si>
  <si>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</si>
  <si>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</si>
  <si>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</si>
  <si>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</si>
  <si>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</si>
  <si>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</si>
  <si>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</si>
  <si>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</si>
  <si>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</si>
  <si>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</si>
  <si>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</si>
  <si>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</si>
  <si>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</si>
  <si>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</si>
  <si>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</si>
  <si>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</si>
  <si>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</si>
  <si>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</si>
  <si>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</si>
  <si>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</si>
  <si>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</si>
  <si>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</si>
  <si>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</si>
  <si>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</si>
  <si>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</si>
  <si>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</si>
  <si>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</si>
  <si>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</si>
  <si>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</si>
  <si>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</si>
  <si>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</si>
  <si>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</si>
  <si>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</si>
  <si>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</si>
  <si>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</si>
  <si>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</si>
  <si>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</si>
  <si>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</si>
  <si>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</si>
  <si>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</si>
  <si>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</si>
  <si>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</si>
  <si>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</si>
  <si>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</si>
  <si>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</si>
  <si>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</si>
  <si>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</si>
  <si>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</si>
  <si>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</si>
  <si>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</si>
  <si>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</si>
  <si>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</si>
  <si>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</si>
  <si>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</si>
  <si>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</si>
  <si>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</si>
  <si>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</si>
  <si>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</si>
  <si>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</si>
  <si>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</si>
  <si>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</si>
  <si>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</si>
  <si>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</si>
  <si>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</si>
  <si>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</si>
  <si>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</si>
  <si>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</si>
  <si>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</si>
  <si>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</si>
  <si>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</si>
  <si>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</si>
  <si>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</si>
  <si>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</si>
  <si>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</si>
  <si>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</si>
  <si>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</si>
  <si>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</si>
  <si>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</si>
  <si>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</si>
  <si>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</si>
  <si>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</si>
  <si>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</si>
  <si>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</si>
  <si>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</si>
  <si>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</si>
  <si>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</si>
  <si>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</si>
  <si>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</si>
  <si>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</si>
  <si>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</si>
  <si>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</si>
  <si>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</si>
  <si>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</si>
  <si>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</si>
  <si>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</si>
  <si>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</si>
  <si>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</si>
  <si>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</si>
  <si>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</si>
  <si>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</si>
  <si>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</si>
  <si>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</si>
  <si>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</si>
  <si>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</si>
  <si>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</si>
  <si>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</si>
  <si>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</si>
  <si>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</si>
  <si>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</si>
  <si>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</si>
  <si>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</si>
  <si>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</si>
  <si>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</si>
  <si>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</si>
  <si>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</si>
  <si>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</si>
  <si>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</si>
  <si>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</si>
  <si>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</si>
  <si>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</si>
  <si>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</si>
  <si>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</si>
  <si>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</si>
  <si>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</si>
  <si>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</si>
  <si>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</si>
  <si>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</si>
  <si>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</si>
  <si>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</si>
  <si>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</si>
  <si>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</si>
  <si>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</si>
  <si>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</si>
  <si>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</si>
  <si>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</si>
  <si>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</si>
  <si>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</si>
  <si>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</si>
  <si>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</si>
  <si>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</si>
  <si>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</si>
  <si>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</si>
  <si>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</si>
  <si>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</si>
  <si>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</si>
  <si>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</si>
  <si>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</si>
  <si>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</si>
  <si>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</si>
  <si>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</si>
  <si>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</si>
  <si>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</si>
  <si>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</si>
  <si>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</si>
  <si>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</si>
  <si>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</si>
  <si>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</si>
  <si>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</si>
  <si>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</si>
  <si>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</si>
  <si>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</si>
  <si>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</si>
  <si>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</si>
  <si>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</si>
  <si>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</si>
  <si>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</si>
  <si>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</si>
  <si>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</si>
  <si>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</si>
  <si>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</si>
  <si>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</si>
  <si>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</si>
  <si>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</si>
  <si>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</si>
  <si>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</si>
  <si>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</si>
  <si>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</si>
  <si>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</si>
  <si>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</si>
  <si>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</si>
  <si>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</si>
  <si>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</si>
  <si>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</si>
  <si>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</si>
  <si>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</si>
  <si>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</si>
  <si>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</si>
  <si>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</si>
  <si>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</si>
  <si>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</si>
  <si>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</si>
  <si>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</si>
  <si>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</si>
  <si>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</si>
  <si>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</si>
  <si>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</si>
  <si>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</si>
  <si>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</si>
  <si>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</si>
  <si>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</si>
  <si>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</si>
  <si>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</si>
  <si>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</si>
  <si>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</si>
  <si>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</si>
  <si>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</si>
  <si>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</si>
  <si>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</si>
  <si>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</si>
  <si>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</si>
  <si>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</si>
  <si>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</si>
  <si>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</si>
  <si>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</si>
  <si>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</si>
  <si>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</si>
  <si>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</si>
  <si>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</si>
  <si>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</si>
  <si>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</si>
  <si>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</si>
  <si>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</si>
  <si>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</si>
  <si>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</si>
  <si>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</si>
  <si>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</si>
  <si>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</si>
  <si>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</si>
  <si>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</si>
  <si>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</si>
  <si>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</si>
  <si>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</si>
  <si>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</si>
  <si>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</si>
  <si>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</si>
  <si>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</si>
  <si>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</si>
  <si>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</si>
  <si>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</si>
  <si>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</si>
  <si>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</si>
  <si>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</si>
  <si>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</si>
  <si>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</si>
  <si>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</si>
  <si>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</si>
  <si>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</si>
  <si>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</si>
  <si>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</si>
  <si>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</si>
  <si>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</si>
  <si>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</si>
  <si>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</si>
  <si>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</si>
  <si>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</si>
  <si>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</si>
  <si>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</si>
  <si>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</si>
  <si>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</si>
  <si>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</si>
  <si>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</si>
  <si>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</si>
  <si>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</si>
  <si>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</si>
  <si>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</si>
  <si>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</si>
  <si>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</si>
  <si>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</si>
  <si>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</si>
  <si>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</si>
  <si>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</si>
  <si>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</si>
  <si>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</si>
  <si>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</si>
  <si>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</si>
  <si>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</si>
  <si>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</si>
  <si>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</si>
  <si>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</si>
  <si>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</si>
  <si>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</si>
  <si>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</si>
  <si>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</si>
  <si>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</si>
  <si>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</si>
  <si>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</si>
  <si>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</si>
  <si>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</si>
  <si>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</si>
  <si>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</si>
  <si>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</si>
  <si>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</si>
  <si>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</si>
  <si>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</si>
  <si>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</si>
  <si>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</si>
  <si>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</si>
  <si>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</si>
  <si>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</si>
  <si>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</si>
  <si>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</si>
  <si>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</si>
  <si>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</si>
  <si>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</si>
  <si>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</si>
  <si>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</si>
  <si>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</si>
  <si>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</si>
  <si>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</si>
  <si>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</si>
  <si>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</si>
  <si>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</si>
  <si>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</si>
  <si>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</si>
  <si>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</si>
  <si>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</si>
  <si>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</si>
  <si>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</si>
  <si>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</si>
  <si>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</si>
  <si>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</si>
  <si>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</si>
  <si>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</si>
  <si>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</si>
  <si>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</si>
  <si>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</si>
  <si>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</si>
  <si>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</si>
  <si>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</si>
  <si>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</si>
  <si>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</si>
  <si>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</si>
  <si>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</si>
  <si>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</si>
  <si>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</si>
  <si>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</si>
  <si>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</si>
  <si>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</si>
  <si>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</si>
  <si>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</si>
  <si>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</si>
  <si>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</si>
  <si>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</si>
  <si>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</si>
  <si>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</si>
  <si>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</si>
  <si>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</si>
  <si>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</si>
  <si>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</si>
  <si>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</si>
  <si>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</si>
  <si>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</si>
  <si>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</si>
  <si>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</si>
  <si>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</si>
  <si>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</si>
  <si>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</si>
  <si>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</si>
  <si>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</si>
  <si>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</si>
  <si>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</si>
  <si>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</si>
  <si>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</si>
  <si>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</si>
  <si>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</si>
  <si>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</si>
  <si>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</si>
  <si>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</si>
  <si>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</si>
  <si>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</si>
  <si>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</si>
  <si>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</si>
  <si>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</si>
  <si>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</si>
  <si>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</si>
  <si>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</si>
  <si>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</si>
  <si>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</si>
  <si>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</si>
  <si>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</si>
  <si>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</si>
  <si>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</si>
  <si>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</si>
  <si>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</si>
  <si>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</si>
  <si>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</si>
  <si>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</si>
  <si>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</si>
  <si>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</si>
  <si>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</si>
  <si>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</si>
  <si>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</si>
  <si>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</si>
  <si>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</si>
  <si>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</si>
  <si>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</si>
  <si>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</si>
  <si>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</si>
  <si>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</si>
  <si>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</si>
  <si>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</si>
  <si>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</si>
  <si>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</si>
  <si>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</si>
  <si>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</si>
  <si>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</si>
  <si>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</si>
  <si>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</si>
  <si>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</si>
  <si>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</si>
  <si>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</si>
  <si>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</si>
  <si>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</si>
  <si>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</si>
  <si>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</si>
  <si>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</si>
  <si>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</si>
  <si>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</si>
  <si>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</si>
  <si>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</si>
  <si>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</si>
  <si>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</si>
  <si>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</si>
  <si>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</si>
  <si>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</si>
  <si>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</si>
  <si>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</si>
  <si>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</si>
  <si>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</si>
  <si>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</si>
  <si>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</si>
  <si>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</si>
  <si>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</si>
  <si>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</si>
  <si>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</si>
  <si>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</si>
  <si>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</si>
  <si>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</si>
  <si>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</si>
  <si>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</si>
  <si>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</si>
  <si>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</si>
  <si>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</si>
  <si>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</si>
  <si>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</si>
  <si>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</si>
  <si>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</si>
  <si>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</si>
  <si>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</si>
  <si>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</si>
  <si>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</si>
  <si>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</si>
  <si>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</si>
  <si>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</si>
  <si>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</si>
  <si>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</si>
  <si>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</si>
  <si>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</si>
  <si>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</si>
  <si>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</si>
  <si>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</si>
  <si>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</si>
  <si>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</si>
  <si>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</si>
  <si>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</si>
  <si>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</si>
  <si>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</si>
  <si>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</si>
  <si>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</si>
  <si>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</si>
  <si>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</si>
  <si>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</si>
  <si>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</si>
  <si>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</si>
  <si>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</si>
  <si>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</si>
  <si>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</si>
  <si>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</si>
  <si>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</si>
  <si>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</si>
  <si>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</si>
  <si>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</si>
  <si>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</si>
  <si>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</si>
  <si>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</si>
  <si>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</si>
  <si>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</si>
  <si>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</si>
  <si>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</si>
  <si>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</si>
  <si>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</si>
  <si>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</si>
  <si>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</si>
  <si>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</si>
  <si>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</si>
  <si>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</si>
  <si>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</si>
  <si>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</si>
  <si>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</si>
  <si>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</si>
  <si>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</si>
  <si>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</si>
  <si>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</si>
  <si>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</si>
  <si>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</si>
  <si>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</si>
  <si>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</si>
  <si>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</si>
  <si>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</si>
  <si>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</si>
  <si>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</si>
  <si>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</si>
  <si>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</si>
  <si>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</si>
  <si>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</si>
  <si>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</si>
  <si>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</si>
  <si>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</si>
  <si>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</si>
  <si>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</si>
  <si>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</si>
  <si>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</si>
  <si>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</si>
  <si>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</si>
  <si>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</si>
  <si>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</si>
  <si>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</si>
  <si>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</si>
  <si>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</si>
  <si>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</si>
  <si>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</si>
  <si>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</si>
  <si>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</si>
  <si>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</si>
  <si>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</si>
  <si>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</si>
  <si>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</si>
  <si>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</si>
  <si>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</si>
  <si>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</si>
  <si>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</si>
  <si>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</si>
  <si>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</si>
  <si>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</si>
  <si>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</si>
  <si>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</si>
  <si>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</si>
  <si>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</si>
  <si>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</si>
  <si>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</si>
  <si>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</si>
  <si>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</si>
  <si>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</si>
  <si>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</si>
  <si>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</si>
  <si>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</si>
  <si>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</si>
  <si>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</si>
  <si>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</si>
  <si>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</si>
  <si>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</si>
  <si>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</si>
  <si>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</si>
  <si>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</si>
  <si>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</si>
  <si>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</si>
  <si>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</si>
  <si>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</si>
  <si>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</si>
  <si>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</si>
  <si>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</si>
  <si>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</si>
  <si>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</si>
  <si>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</si>
  <si>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</si>
  <si>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</si>
  <si>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</si>
  <si>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</si>
  <si>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</si>
  <si>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</si>
  <si>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</si>
  <si>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</si>
  <si>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</si>
  <si>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</si>
  <si>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</si>
  <si>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</si>
  <si>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</si>
  <si>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</si>
  <si>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</si>
  <si>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</si>
  <si>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</si>
  <si>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</si>
  <si>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</si>
  <si>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</si>
  <si>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</si>
  <si>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</si>
  <si>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</si>
  <si>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</si>
  <si>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</si>
  <si>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</si>
  <si>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</si>
  <si>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</si>
  <si>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</si>
  <si>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</si>
  <si>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</si>
  <si>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</si>
  <si>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</si>
  <si>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</si>
  <si>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</si>
  <si>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</si>
  <si>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</si>
  <si>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</si>
  <si>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</si>
  <si>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</si>
  <si>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</si>
  <si>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</si>
  <si>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</si>
  <si>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</si>
  <si>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</si>
  <si>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</si>
  <si>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</si>
  <si>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</si>
  <si>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</si>
  <si>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</si>
  <si>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</si>
  <si>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</si>
  <si>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</si>
  <si>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</si>
  <si>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</si>
  <si>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</si>
  <si>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</si>
  <si>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</si>
  <si>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</si>
  <si>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</si>
  <si>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</si>
  <si>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</si>
  <si>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</si>
  <si>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</si>
  <si>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</si>
  <si>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</si>
  <si>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</si>
  <si>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</si>
  <si>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</si>
  <si>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</si>
  <si>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</si>
  <si>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</si>
  <si>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</si>
  <si>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</si>
  <si>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</si>
  <si>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</si>
  <si>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</si>
  <si>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</si>
  <si>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</si>
  <si>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</si>
  <si>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</si>
  <si>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</si>
  <si>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</si>
  <si>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</si>
  <si>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</si>
  <si>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</si>
  <si>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</si>
  <si>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</si>
  <si>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</si>
  <si>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</si>
  <si>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</si>
  <si>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</si>
  <si>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</si>
  <si>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</si>
  <si>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</si>
  <si>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</si>
  <si>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</si>
  <si>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</si>
  <si>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</si>
  <si>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</si>
  <si>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</si>
  <si>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</si>
  <si>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</si>
  <si>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</si>
  <si>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</si>
  <si>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</si>
  <si>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</si>
  <si>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</si>
  <si>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</si>
  <si>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</si>
  <si>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</si>
  <si>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</si>
  <si>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</si>
  <si>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</si>
  <si>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</si>
  <si>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</si>
  <si>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</si>
  <si>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</si>
  <si>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</si>
  <si>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</si>
  <si>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</si>
  <si>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</si>
  <si>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</si>
  <si>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</si>
  <si>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</si>
  <si>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</si>
  <si>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</si>
  <si>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</si>
  <si>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</si>
  <si>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</si>
  <si>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</si>
  <si>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</si>
  <si>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</si>
  <si>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</si>
  <si>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</si>
  <si>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</si>
  <si>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</si>
  <si>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</si>
  <si>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</si>
  <si>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</si>
  <si>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</si>
  <si>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</si>
  <si>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</si>
  <si>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</si>
  <si>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</si>
  <si>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</si>
  <si>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</si>
  <si>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</si>
  <si>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</si>
  <si>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</si>
  <si>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</si>
  <si>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</si>
  <si>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</si>
  <si>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</si>
  <si>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</si>
  <si>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</si>
  <si>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</si>
  <si>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</si>
  <si>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</si>
  <si>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</si>
  <si>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</si>
  <si>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</si>
  <si>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</si>
  <si>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</si>
  <si>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</si>
  <si>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</si>
  <si>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</si>
  <si>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</si>
  <si>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</si>
  <si>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</si>
  <si>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</si>
  <si>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</si>
  <si>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</si>
  <si>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</si>
  <si>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</si>
  <si>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</si>
  <si>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</si>
  <si>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</si>
  <si>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</si>
  <si>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</si>
  <si>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</si>
  <si>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</si>
  <si>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</si>
  <si>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</si>
  <si>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</si>
  <si>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</si>
  <si>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</si>
  <si>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</si>
  <si>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</si>
  <si>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</si>
  <si>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</si>
  <si>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</si>
  <si>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</si>
  <si>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</si>
  <si>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</si>
  <si>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</si>
  <si>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</si>
  <si>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</si>
  <si>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</si>
  <si>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</si>
  <si>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</si>
  <si>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</si>
  <si>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</si>
  <si>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</si>
  <si>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</si>
  <si>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</si>
  <si>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</si>
  <si>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</si>
  <si>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</si>
  <si>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</si>
  <si>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</si>
  <si>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</si>
  <si>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</si>
  <si>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</si>
  <si>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</si>
  <si>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</si>
  <si>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</si>
  <si>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</si>
  <si>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</si>
  <si>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</si>
  <si>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</si>
  <si>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</si>
  <si>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</si>
  <si>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</si>
  <si>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</si>
  <si>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</si>
  <si>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</si>
  <si>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</si>
  <si>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</si>
  <si>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</si>
  <si>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</si>
  <si>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</si>
  <si>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</si>
  <si>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</si>
  <si>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</si>
  <si>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</si>
  <si>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</si>
  <si>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</si>
  <si>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</si>
  <si>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</si>
  <si>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</si>
  <si>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</si>
  <si>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</si>
  <si>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</si>
  <si>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</si>
  <si>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</si>
  <si>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</si>
  <si>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</si>
  <si>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</si>
  <si>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</si>
  <si>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</si>
  <si>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</si>
  <si>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</si>
  <si>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</si>
  <si>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</si>
  <si>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</si>
  <si>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</si>
  <si>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</si>
  <si>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</si>
  <si>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</si>
  <si>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</si>
  <si>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</si>
  <si>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</si>
  <si>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</si>
  <si>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</si>
  <si>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</si>
  <si>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</si>
  <si>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</si>
  <si>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</si>
  <si>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</si>
  <si>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</si>
  <si>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</si>
  <si>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</si>
  <si>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</si>
  <si>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</si>
  <si>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</si>
  <si>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</si>
  <si>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</si>
  <si>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</si>
  <si>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</si>
  <si>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</si>
  <si>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</si>
  <si>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</si>
  <si>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</si>
  <si>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</si>
  <si>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</si>
  <si>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</si>
  <si>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</si>
  <si>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</si>
  <si>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</si>
  <si>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</si>
  <si>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</si>
  <si>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</si>
  <si>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</si>
  <si>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</si>
  <si>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</si>
  <si>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</si>
  <si>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</si>
  <si>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</si>
  <si>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</si>
  <si>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</si>
  <si>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</si>
  <si>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</si>
  <si>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</si>
  <si>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</si>
  <si>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</si>
  <si>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</si>
  <si>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</si>
  <si>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</si>
  <si>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</si>
  <si>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</si>
  <si>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</si>
  <si>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</si>
  <si>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</si>
  <si>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</si>
  <si>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</si>
  <si>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</si>
  <si>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</si>
  <si>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</si>
  <si>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</si>
  <si>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</si>
  <si>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</si>
  <si>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</si>
  <si>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</si>
  <si>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</si>
  <si>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</si>
  <si>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</si>
  <si>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</si>
  <si>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</si>
  <si>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</si>
  <si>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</si>
  <si>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</si>
  <si>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</si>
  <si>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</si>
  <si>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</si>
  <si>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</si>
  <si>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</si>
  <si>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</si>
  <si>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</si>
  <si>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</si>
  <si>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</si>
  <si>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</si>
  <si>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</si>
  <si>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</si>
  <si>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</si>
  <si>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</si>
  <si>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</si>
  <si>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</si>
  <si>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</si>
  <si>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</si>
  <si>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</si>
  <si>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</si>
  <si>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</si>
  <si>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</si>
  <si>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</si>
  <si>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</si>
  <si>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</si>
  <si>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</si>
  <si>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</si>
  <si>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</si>
  <si>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</si>
  <si>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</si>
  <si>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</si>
  <si>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</si>
  <si>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</si>
  <si>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</si>
  <si>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</si>
  <si>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</si>
  <si>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</si>
  <si>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</si>
  <si>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</si>
  <si>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</si>
  <si>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</si>
  <si>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</si>
  <si>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</si>
  <si>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</si>
  <si>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</si>
  <si>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</si>
  <si>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</si>
  <si>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</si>
  <si>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</si>
  <si>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</si>
  <si>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</si>
  <si>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</si>
  <si>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</si>
  <si>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</si>
  <si>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</si>
  <si>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</si>
  <si>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</si>
  <si>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</si>
  <si>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</si>
  <si>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</si>
  <si>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</si>
  <si>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</si>
  <si>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</si>
  <si>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</si>
  <si>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</si>
  <si>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</si>
  <si>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</si>
  <si>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</si>
  <si>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</si>
  <si>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</si>
  <si>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</si>
  <si>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</si>
  <si>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</si>
  <si>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</si>
  <si>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</si>
  <si>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</si>
  <si>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</si>
  <si>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</si>
  <si>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</si>
  <si>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</si>
  <si>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</si>
  <si>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</si>
  <si>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</si>
  <si>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</si>
  <si>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</si>
  <si>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</si>
  <si>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</si>
  <si>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</si>
  <si>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</si>
  <si>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</si>
  <si>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</si>
  <si>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</si>
  <si>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</si>
  <si>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</si>
  <si>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</si>
  <si>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</si>
  <si>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</si>
  <si>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</si>
  <si>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</si>
  <si>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</si>
  <si>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</si>
  <si>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</si>
  <si>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</si>
  <si>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</si>
  <si>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</si>
  <si>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</si>
  <si>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</si>
  <si>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</si>
  <si>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</si>
  <si>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</si>
  <si>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</si>
  <si>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</si>
  <si>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</si>
  <si>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</si>
  <si>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</si>
  <si>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</si>
  <si>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</si>
  <si>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</si>
  <si>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</si>
  <si>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</si>
  <si>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</si>
  <si>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</si>
  <si>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</si>
  <si>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</si>
  <si>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</si>
  <si>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</si>
  <si>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</si>
  <si>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</si>
  <si>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</si>
  <si>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</si>
  <si>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</si>
  <si>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</si>
  <si>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</si>
  <si>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</si>
  <si>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</si>
  <si>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</si>
  <si>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</si>
  <si>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</si>
  <si>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</si>
  <si>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</si>
  <si>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</si>
  <si>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</si>
  <si>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</si>
  <si>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</si>
  <si>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</si>
  <si>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</si>
  <si>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</si>
  <si>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</si>
  <si>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</si>
  <si>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</si>
  <si>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</si>
  <si>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</si>
  <si>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</si>
  <si>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</si>
  <si>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</si>
  <si>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</si>
  <si>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</si>
  <si>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</si>
  <si>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</si>
  <si>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</si>
  <si>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</si>
  <si>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</si>
  <si>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</si>
  <si>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</si>
  <si>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</si>
  <si>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</si>
  <si>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</si>
  <si>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</si>
  <si>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</si>
  <si>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</si>
  <si>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</si>
  <si>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</si>
  <si>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</si>
  <si>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</si>
  <si>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</si>
  <si>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</si>
  <si>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</si>
  <si>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</si>
  <si>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</si>
  <si>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</si>
  <si>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</si>
  <si>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</si>
  <si>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</si>
  <si>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</si>
  <si>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</si>
  <si>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</si>
  <si>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</si>
  <si>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</si>
  <si>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</si>
  <si>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</si>
  <si>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</si>
  <si>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</si>
  <si>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</si>
  <si>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</si>
  <si>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</si>
  <si>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</si>
  <si>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</si>
  <si>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</si>
  <si>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</si>
  <si>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</si>
  <si>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</si>
  <si>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</si>
  <si>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</si>
  <si>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</si>
  <si>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</si>
  <si>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</si>
  <si>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</si>
  <si>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</si>
  <si>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</si>
  <si>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</si>
  <si>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</si>
  <si>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</si>
  <si>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</si>
  <si>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</si>
  <si>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</si>
  <si>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</si>
  <si>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</si>
  <si>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</si>
  <si>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</si>
  <si>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</si>
  <si>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</si>
  <si>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</si>
  <si>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</si>
  <si>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</si>
  <si>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</si>
  <si>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</si>
  <si>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</si>
  <si>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</si>
  <si>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</si>
  <si>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</si>
  <si>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</si>
  <si>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</si>
  <si>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</si>
  <si>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</si>
  <si>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</si>
  <si>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</si>
  <si>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</si>
  <si>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</si>
  <si>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</si>
  <si>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</si>
  <si>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</si>
  <si>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</si>
  <si>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</si>
  <si>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</si>
  <si>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</si>
  <si>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</si>
  <si>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</si>
  <si>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</si>
  <si>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</si>
  <si>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</si>
  <si>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</si>
  <si>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</si>
  <si>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</si>
  <si>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</si>
  <si>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</si>
  <si>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</si>
  <si>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</si>
  <si>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</si>
  <si>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</si>
  <si>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</si>
  <si>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</si>
  <si>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</si>
  <si>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</si>
  <si>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</si>
  <si>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</si>
  <si>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</si>
  <si>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</si>
  <si>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</si>
  <si>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</si>
  <si>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</si>
  <si>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</si>
  <si>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</si>
  <si>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</si>
  <si>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</si>
  <si>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</si>
  <si>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</si>
  <si>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</si>
  <si>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</si>
  <si>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</si>
  <si>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</si>
  <si>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</si>
  <si>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</si>
  <si>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</si>
  <si>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</si>
  <si>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</si>
  <si>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</si>
  <si>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</si>
  <si>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</si>
  <si>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</si>
  <si>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</si>
  <si>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</si>
  <si>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</si>
  <si>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</si>
  <si>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</si>
  <si>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</si>
  <si>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</si>
  <si>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</si>
  <si>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</si>
  <si>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</si>
  <si>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</si>
  <si>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</si>
  <si>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</si>
  <si>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</si>
  <si>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</si>
  <si>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</si>
  <si>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</si>
  <si>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</si>
  <si>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</si>
  <si>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</si>
  <si>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</si>
  <si>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</si>
  <si>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</si>
  <si>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</si>
  <si>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</si>
  <si>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</si>
  <si>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</si>
  <si>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</si>
  <si>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</si>
  <si>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</si>
  <si>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</si>
  <si>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</si>
  <si>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</si>
  <si>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</si>
  <si>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</si>
  <si>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</si>
  <si>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</si>
  <si>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</si>
  <si>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</si>
  <si>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</si>
  <si>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</si>
  <si>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</si>
  <si>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</si>
  <si>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</si>
  <si>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</si>
  <si>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</si>
  <si>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</si>
  <si>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</si>
  <si>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</si>
  <si>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</si>
  <si>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</si>
  <si>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</si>
  <si>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</si>
  <si>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</si>
  <si>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</si>
  <si>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</si>
  <si>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</si>
  <si>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</si>
  <si>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</si>
  <si>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</si>
  <si>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</si>
  <si>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</si>
  <si>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</si>
  <si>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</si>
  <si>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</si>
  <si>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</si>
  <si>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</si>
  <si>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</si>
  <si>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</si>
  <si>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</si>
  <si>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</si>
  <si>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</si>
  <si>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</si>
  <si>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</si>
  <si>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</si>
  <si>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</si>
  <si>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</si>
  <si>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</si>
  <si>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</si>
  <si>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</si>
  <si>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</si>
  <si>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</si>
  <si>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</si>
  <si>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</si>
  <si>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</si>
  <si>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</si>
  <si>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</si>
  <si>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</si>
  <si>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</si>
  <si>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</si>
  <si>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</si>
  <si>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</si>
  <si>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</si>
  <si>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</si>
  <si>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</si>
  <si>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</si>
  <si>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</si>
  <si>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</si>
  <si>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</si>
  <si>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</si>
  <si>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</si>
  <si>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</si>
  <si>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</si>
  <si>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</si>
  <si>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</si>
  <si>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</si>
  <si>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</si>
  <si>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</si>
  <si>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</si>
  <si>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</si>
  <si>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</si>
  <si>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</si>
  <si>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</si>
  <si>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</si>
  <si>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</si>
  <si>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</si>
  <si>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</si>
  <si>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</si>
  <si>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</si>
  <si>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</si>
  <si>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</si>
  <si>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</si>
  <si>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</si>
  <si>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</si>
  <si>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</si>
  <si>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</si>
  <si>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</si>
  <si>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</si>
  <si>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</si>
  <si>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</si>
  <si>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</si>
  <si>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</si>
  <si>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</si>
  <si>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</si>
  <si>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</si>
  <si>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</si>
  <si>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</si>
  <si>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</si>
  <si>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</si>
  <si>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</si>
  <si>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</si>
  <si>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</si>
  <si>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</si>
  <si>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</si>
  <si>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</si>
  <si>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</si>
  <si>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</si>
  <si>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</si>
  <si>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</si>
  <si>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</si>
  <si>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</si>
  <si>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</si>
  <si>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</si>
  <si>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</si>
  <si>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</si>
  <si>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</si>
  <si>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</si>
  <si>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</si>
  <si>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</si>
  <si>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</si>
  <si>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</si>
  <si>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</si>
  <si>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</si>
  <si>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</si>
  <si>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</si>
  <si>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</si>
  <si>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</si>
  <si>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</si>
  <si>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</si>
  <si>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</si>
  <si>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</si>
  <si>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</si>
  <si>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</si>
  <si>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</si>
  <si>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</si>
  <si>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</si>
  <si>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</si>
  <si>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</si>
  <si>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</si>
  <si>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</si>
  <si>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</si>
  <si>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</si>
  <si>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</si>
  <si>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</si>
  <si>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</si>
  <si>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</si>
  <si>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</si>
  <si>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</si>
  <si>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</si>
  <si>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</si>
  <si>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</si>
  <si>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</si>
  <si>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</si>
  <si>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</si>
  <si>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</si>
  <si>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</si>
  <si>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</si>
  <si>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</si>
  <si>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</si>
  <si>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</si>
  <si>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</si>
  <si>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</si>
  <si>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</si>
  <si>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</si>
  <si>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</si>
  <si>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</si>
  <si>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</si>
  <si>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</si>
  <si>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</si>
  <si>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</si>
  <si>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</si>
  <si>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</si>
  <si>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</si>
  <si>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</si>
  <si>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</si>
  <si>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</si>
  <si>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</si>
  <si>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</si>
  <si>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</si>
  <si>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</si>
  <si>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</si>
  <si>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</si>
  <si>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</si>
  <si>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</si>
  <si>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</si>
  <si>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</si>
  <si>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</si>
  <si>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</si>
  <si>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</si>
  <si>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</si>
  <si>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</si>
  <si>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</si>
  <si>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</si>
  <si>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</si>
  <si>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</si>
  <si>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</si>
  <si>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</si>
  <si>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</si>
  <si>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</si>
  <si>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</si>
  <si>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</si>
  <si>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</si>
  <si>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</si>
  <si>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</si>
  <si>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</si>
  <si>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</si>
  <si>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</si>
  <si>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</si>
  <si>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</si>
  <si>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</si>
  <si>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</si>
  <si>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</si>
  <si>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</si>
  <si>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</si>
  <si>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</si>
  <si>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</si>
  <si>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</si>
  <si>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</si>
  <si>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</si>
  <si>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</si>
  <si>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</si>
  <si>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</si>
  <si>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</si>
  <si>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</si>
  <si>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</si>
  <si>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</si>
  <si>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</si>
  <si>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</si>
  <si>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</si>
  <si>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</si>
  <si>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</si>
  <si>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</si>
  <si>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</si>
  <si>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</si>
  <si>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</si>
  <si>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</si>
  <si>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</si>
  <si>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</si>
  <si>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</si>
  <si>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</si>
  <si>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</si>
  <si>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</si>
  <si>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</si>
  <si>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</si>
  <si>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</si>
  <si>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</si>
  <si>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</si>
  <si>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</si>
  <si>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</si>
  <si>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</si>
  <si>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</si>
  <si>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</si>
  <si>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</si>
  <si>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</si>
  <si>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</si>
  <si>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</si>
  <si>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</si>
  <si>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</si>
  <si>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</si>
  <si>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</si>
  <si>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</si>
  <si>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</si>
  <si>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</si>
  <si>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</si>
  <si>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</si>
  <si>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</si>
  <si>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</si>
  <si>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</si>
  <si>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</si>
  <si>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</si>
  <si>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</si>
  <si>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</si>
  <si>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</si>
  <si>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</si>
  <si>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</si>
  <si>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</si>
  <si>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</si>
  <si>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</si>
  <si>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</si>
  <si>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</si>
  <si>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</si>
  <si>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</si>
  <si>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</si>
  <si>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</si>
  <si>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</si>
  <si>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</si>
  <si>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</si>
  <si>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</si>
  <si>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</si>
  <si>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</si>
  <si>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</si>
  <si>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</si>
  <si>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</si>
  <si>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</si>
  <si>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</si>
  <si>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</si>
  <si>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</si>
  <si>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</si>
  <si>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</si>
  <si>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</si>
  <si>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</si>
  <si>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</si>
  <si>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</si>
  <si>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</si>
  <si>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</si>
  <si>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</si>
  <si>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</si>
  <si>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</si>
  <si>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</si>
  <si>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</si>
  <si>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</si>
  <si>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</si>
  <si>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</si>
  <si>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</si>
  <si>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</si>
  <si>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</si>
  <si>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</si>
  <si>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</si>
  <si>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</si>
  <si>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</si>
  <si>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</si>
  <si>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</si>
  <si>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</si>
  <si>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</si>
  <si>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</si>
  <si>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</si>
  <si>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</si>
  <si>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</si>
  <si>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</si>
  <si>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</si>
  <si>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</si>
  <si>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</si>
  <si>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</si>
  <si>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</si>
  <si>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</si>
  <si>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</si>
  <si>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</si>
  <si>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</si>
  <si>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</si>
  <si>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</si>
  <si>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</si>
  <si>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</si>
  <si>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</si>
  <si>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</si>
  <si>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</si>
  <si>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</si>
  <si>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</si>
  <si>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</si>
  <si>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</si>
  <si>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</si>
  <si>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</si>
  <si>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</si>
  <si>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</si>
  <si>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</si>
  <si>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</si>
  <si>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</si>
  <si>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</si>
  <si>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</si>
  <si>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</si>
  <si>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</si>
  <si>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</si>
  <si>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</si>
  <si>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</si>
  <si>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</si>
  <si>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</si>
  <si>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</si>
  <si>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</si>
  <si>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</si>
  <si>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</si>
  <si>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</si>
  <si>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</si>
  <si>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</si>
  <si>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</si>
  <si>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</si>
  <si>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</si>
  <si>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</si>
  <si>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</si>
  <si>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</si>
  <si>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</si>
  <si>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</si>
  <si>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</si>
  <si>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</si>
  <si>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</si>
  <si>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</si>
  <si>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</si>
  <si>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</si>
  <si>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</si>
  <si>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</si>
  <si>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</si>
  <si>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</si>
  <si>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</si>
  <si>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</si>
  <si>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</si>
  <si>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</si>
  <si>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</si>
  <si>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</si>
  <si>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</si>
  <si>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</si>
  <si>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</si>
  <si>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</si>
  <si>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</si>
  <si>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</si>
  <si>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</si>
  <si>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</si>
  <si>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</si>
  <si>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</si>
  <si>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</si>
  <si>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</si>
  <si>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</si>
  <si>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</si>
  <si>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</si>
  <si>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</si>
  <si>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</si>
  <si>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</si>
  <si>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</si>
  <si>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</si>
  <si>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</si>
  <si>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</si>
  <si>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</si>
  <si>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</si>
  <si>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</si>
  <si>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</si>
  <si>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</si>
  <si>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</si>
  <si>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</si>
  <si>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</si>
  <si>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</si>
  <si>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</si>
  <si>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</si>
  <si>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</si>
  <si>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</si>
  <si>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</si>
  <si>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</si>
  <si>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</si>
  <si>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</si>
  <si>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</si>
  <si>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</si>
  <si>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</si>
  <si>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</si>
  <si>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</si>
  <si>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</si>
  <si>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</si>
  <si>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</si>
  <si>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</si>
  <si>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</si>
  <si>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</si>
  <si>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</si>
  <si>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</si>
  <si>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</si>
  <si>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</si>
  <si>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</si>
  <si>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</si>
  <si>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</si>
  <si>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</si>
  <si>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</si>
  <si>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</si>
  <si>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</si>
  <si>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</si>
  <si>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</si>
  <si>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</si>
  <si>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</si>
  <si>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</si>
  <si>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</si>
  <si>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</si>
  <si>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</si>
  <si>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</si>
  <si>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</si>
  <si>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</si>
  <si>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</si>
  <si>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</si>
  <si>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</si>
  <si>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</si>
  <si>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</si>
  <si>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</si>
  <si>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</si>
  <si>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</si>
  <si>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</si>
  <si>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</si>
  <si>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</si>
  <si>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</si>
  <si>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</si>
  <si>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</si>
  <si>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</si>
  <si>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</si>
  <si>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</si>
  <si>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</si>
  <si>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</si>
  <si>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</si>
  <si>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</si>
  <si>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</si>
  <si>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</si>
  <si>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</si>
  <si>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</si>
  <si>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</si>
  <si>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</si>
  <si>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</si>
  <si>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</si>
  <si>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</si>
  <si>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</si>
  <si>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</si>
  <si>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</si>
  <si>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</si>
  <si>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</si>
  <si>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</si>
  <si>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</si>
  <si>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</si>
  <si>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</si>
  <si>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</si>
  <si>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</si>
  <si>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</si>
  <si>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</si>
  <si>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</si>
  <si>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</si>
  <si>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</si>
  <si>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</si>
  <si>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</si>
  <si>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</si>
  <si>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</si>
  <si>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</si>
  <si>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</si>
  <si>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</si>
  <si>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</si>
  <si>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</si>
  <si>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</si>
  <si>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</si>
  <si>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</si>
  <si>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</si>
  <si>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</si>
  <si>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</si>
  <si>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</si>
  <si>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</si>
  <si>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</si>
  <si>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</si>
  <si>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</si>
  <si>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</si>
  <si>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</si>
  <si>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</si>
  <si>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</si>
  <si>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</si>
  <si>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</si>
  <si>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</si>
  <si>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</si>
  <si>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</si>
  <si>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</si>
  <si>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</si>
  <si>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</si>
  <si>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</si>
  <si>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</si>
  <si>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</si>
  <si>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</si>
  <si>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</si>
  <si>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</si>
  <si>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</si>
  <si>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</si>
  <si>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</si>
  <si>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</si>
  <si>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</si>
  <si>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</si>
  <si>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</si>
  <si>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</si>
  <si>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</si>
  <si>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</si>
  <si>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</si>
  <si>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</si>
  <si>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</si>
  <si>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</si>
  <si>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</si>
  <si>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</si>
  <si>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</si>
  <si>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</si>
  <si>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</si>
  <si>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</si>
  <si>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</si>
  <si>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</si>
  <si>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</si>
  <si>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</si>
  <si>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</si>
  <si>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</si>
  <si>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</si>
  <si>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</si>
  <si>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</si>
  <si>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</si>
  <si>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</si>
  <si>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</si>
  <si>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</si>
  <si>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</si>
  <si>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</si>
  <si>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</si>
  <si>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</si>
  <si>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</si>
  <si>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</si>
  <si>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</si>
  <si>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</si>
  <si>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</si>
  <si>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</si>
  <si>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</si>
  <si>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</si>
  <si>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</si>
  <si>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</si>
  <si>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</si>
  <si>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</si>
  <si>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</si>
  <si>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</si>
  <si>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</si>
  <si>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</si>
  <si>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</si>
  <si>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</si>
  <si>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</si>
  <si>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</si>
  <si>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</si>
  <si>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</si>
  <si>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</si>
  <si>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</si>
  <si>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</si>
  <si>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</si>
  <si>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</si>
  <si>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</si>
  <si>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</si>
  <si>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</si>
  <si>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</si>
  <si>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</si>
  <si>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</si>
  <si>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</si>
  <si>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</si>
  <si>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</si>
  <si>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</si>
  <si>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</si>
  <si>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</si>
  <si>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</si>
  <si>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</si>
  <si>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</si>
  <si>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</si>
  <si>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</si>
  <si>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</si>
  <si>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</si>
  <si>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</si>
  <si>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</si>
  <si>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</si>
  <si>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</si>
  <si>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</si>
  <si>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</si>
  <si>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</si>
  <si>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</si>
  <si>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</si>
  <si>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</si>
  <si>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</si>
  <si>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</si>
  <si>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</si>
  <si>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</si>
  <si>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</si>
  <si>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</si>
  <si>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</si>
  <si>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</si>
  <si>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</si>
  <si>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</si>
  <si>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</si>
  <si>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</si>
  <si>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</si>
  <si>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</si>
  <si>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</si>
  <si>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</si>
  <si>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</si>
  <si>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</si>
  <si>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</si>
  <si>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</si>
  <si>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</si>
  <si>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</si>
  <si>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</si>
  <si>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</si>
  <si>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</si>
  <si>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</si>
  <si>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</si>
  <si>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</si>
  <si>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</si>
  <si>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</si>
  <si>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</si>
  <si>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</si>
  <si>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</si>
  <si>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</si>
  <si>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</si>
  <si>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</si>
  <si>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</si>
  <si>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</si>
  <si>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</si>
  <si>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</si>
  <si>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</si>
  <si>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</si>
  <si>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</si>
  <si>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</si>
  <si>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</si>
  <si>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</si>
  <si>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</si>
  <si>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</si>
  <si>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</si>
  <si>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</si>
  <si>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</si>
  <si>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</si>
  <si>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</si>
  <si>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</si>
  <si>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</si>
  <si>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</si>
  <si>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</si>
  <si>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</si>
  <si>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</si>
  <si>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</si>
  <si>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</si>
  <si>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</si>
  <si>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</si>
  <si>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</si>
  <si>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</si>
  <si>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</si>
  <si>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</si>
  <si>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</si>
  <si>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</si>
  <si>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</si>
  <si>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</si>
  <si>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</si>
  <si>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</si>
  <si>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</si>
  <si>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</si>
  <si>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</si>
  <si>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</si>
  <si>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</si>
  <si>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</si>
  <si>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</si>
  <si>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</si>
  <si>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</si>
  <si>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</si>
  <si>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</si>
  <si>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</si>
  <si>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</si>
  <si>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</si>
  <si>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</si>
  <si>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</si>
  <si>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</si>
  <si>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</si>
  <si>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</si>
  <si>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</si>
  <si>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</si>
  <si>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</si>
  <si>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</si>
  <si>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</si>
  <si>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</si>
  <si>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</si>
  <si>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</si>
  <si>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</si>
  <si>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</si>
  <si>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</si>
  <si>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</si>
  <si>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</si>
  <si>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</si>
  <si>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</si>
  <si>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</si>
  <si>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</si>
  <si>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</si>
  <si>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</si>
  <si>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</si>
  <si>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</si>
  <si>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</si>
  <si>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</si>
  <si>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</si>
  <si>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</si>
  <si>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</si>
  <si>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</si>
  <si>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</si>
  <si>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</si>
  <si>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</si>
  <si>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</si>
  <si>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</si>
  <si>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</si>
  <si>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</si>
  <si>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</si>
  <si>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</si>
  <si>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</si>
  <si>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</si>
  <si>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</si>
  <si>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</si>
  <si>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</si>
  <si>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</si>
  <si>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</si>
  <si>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</si>
  <si>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</si>
  <si>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</si>
  <si>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</si>
  <si>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</si>
  <si>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</si>
  <si>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</si>
  <si>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</si>
  <si>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</si>
  <si>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</si>
  <si>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</si>
  <si>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</si>
  <si>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</si>
  <si>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</si>
  <si>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</si>
  <si>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</si>
  <si>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</si>
  <si>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</si>
  <si>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</si>
  <si>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</si>
  <si>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</si>
  <si>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</si>
  <si>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</si>
  <si>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</si>
  <si>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</si>
  <si>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</si>
  <si>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</si>
  <si>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</si>
  <si>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</si>
  <si>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</si>
  <si>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</si>
  <si>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</si>
  <si>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</si>
  <si>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</si>
  <si>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</si>
  <si>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</si>
  <si>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</si>
  <si>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</si>
  <si>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</si>
  <si>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</si>
  <si>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</si>
  <si>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</si>
  <si>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</si>
  <si>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</si>
  <si>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</si>
  <si>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</si>
  <si>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</si>
  <si>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</si>
  <si>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</si>
  <si>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</si>
  <si>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</si>
  <si>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</si>
  <si>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</si>
  <si>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</si>
  <si>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</si>
  <si>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</si>
  <si>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</si>
  <si>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</si>
  <si>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</si>
  <si>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</si>
  <si>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</si>
  <si>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</si>
  <si>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</si>
  <si>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</si>
  <si>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</si>
  <si>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</si>
  <si>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</si>
  <si>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</si>
  <si>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</si>
  <si>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</si>
  <si>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</si>
  <si>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</si>
  <si>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</si>
  <si>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</si>
  <si>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</si>
  <si>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</si>
  <si>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</si>
  <si>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</si>
  <si>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</si>
  <si>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</si>
  <si>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</si>
  <si>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</si>
  <si>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</si>
  <si>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</si>
  <si>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</si>
  <si>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</si>
  <si>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</si>
  <si>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</si>
  <si>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</si>
  <si>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</si>
  <si>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</si>
  <si>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</si>
  <si>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</si>
  <si>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</si>
  <si>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</si>
  <si>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</si>
  <si>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</si>
  <si>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</si>
  <si>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</si>
  <si>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</si>
  <si>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</si>
  <si>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</si>
  <si>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</si>
  <si>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</si>
  <si>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</si>
  <si>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</si>
  <si>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</si>
  <si>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</si>
  <si>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</si>
  <si>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</si>
  <si>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</si>
  <si>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</si>
  <si>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</si>
  <si>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</si>
  <si>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</si>
  <si>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</si>
  <si>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</si>
  <si>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</si>
  <si>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</si>
  <si>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</si>
  <si>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</si>
  <si>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</si>
  <si>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</si>
  <si>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</si>
  <si>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</si>
  <si>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</si>
  <si>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</si>
  <si>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</si>
  <si>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</si>
  <si>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</si>
  <si>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</si>
  <si>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</si>
  <si>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</si>
  <si>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</si>
  <si>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</si>
  <si>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</si>
  <si>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</si>
  <si>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</si>
  <si>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</si>
  <si>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</si>
  <si>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</si>
  <si>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</si>
  <si>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</si>
  <si>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</si>
  <si>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</si>
  <si>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</si>
  <si>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</si>
  <si>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</si>
  <si>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</si>
  <si>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</si>
  <si>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</si>
  <si>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</si>
  <si>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</si>
  <si>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</si>
  <si>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</si>
  <si>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</si>
  <si>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</si>
  <si>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</si>
  <si>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</si>
  <si>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</si>
  <si>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</si>
  <si>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</si>
  <si>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</si>
  <si>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</si>
  <si>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</si>
  <si>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</si>
  <si>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</si>
  <si>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</si>
  <si>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</si>
  <si>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</si>
  <si>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</si>
  <si>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</si>
  <si>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</si>
  <si>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</si>
  <si>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</si>
  <si>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</si>
  <si>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</si>
  <si>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</si>
  <si>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</si>
  <si>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</si>
  <si>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</si>
  <si>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</si>
  <si>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</si>
  <si>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</si>
  <si>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</si>
  <si>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</si>
  <si>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</si>
  <si>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</si>
  <si>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</si>
  <si>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</si>
  <si>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</si>
  <si>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</si>
  <si>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</si>
  <si>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</si>
  <si>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</si>
  <si>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</si>
  <si>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</si>
  <si>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</si>
  <si>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</si>
  <si>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</si>
  <si>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</si>
  <si>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</si>
  <si>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</si>
  <si>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</si>
  <si>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</si>
  <si>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</si>
  <si>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</si>
  <si>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</si>
  <si>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</si>
  <si>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</si>
  <si>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</si>
  <si>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</si>
  <si>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</si>
  <si>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</si>
  <si>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</si>
  <si>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</si>
  <si>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</si>
  <si>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</si>
  <si>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</si>
  <si>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</si>
  <si>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</si>
  <si>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</si>
  <si>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</si>
  <si>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</si>
  <si>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</si>
  <si>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</si>
  <si>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</si>
  <si>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</si>
  <si>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</si>
  <si>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</si>
  <si>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</si>
  <si>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</si>
  <si>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</si>
  <si>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</si>
  <si>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</si>
  <si>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</si>
  <si>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</si>
  <si>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</si>
  <si>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</si>
  <si>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</si>
  <si>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</si>
  <si>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</si>
  <si>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</si>
  <si>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</si>
  <si>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</si>
  <si>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</si>
  <si>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</si>
  <si>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</si>
  <si>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</si>
  <si>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</si>
  <si>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</si>
  <si>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</si>
  <si>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</si>
  <si>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</si>
  <si>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</si>
  <si>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</si>
  <si>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</si>
  <si>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</si>
  <si>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</si>
  <si>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</si>
  <si>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</si>
  <si>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</si>
  <si>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</si>
  <si>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</si>
  <si>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</si>
  <si>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</si>
  <si>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</si>
  <si>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</si>
  <si>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</si>
  <si>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</si>
  <si>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</si>
  <si>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</si>
  <si>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</si>
  <si>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</si>
  <si>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</si>
  <si>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</si>
  <si>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</si>
  <si>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</si>
  <si>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</si>
  <si>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</si>
  <si>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</si>
  <si>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</si>
  <si>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</si>
  <si>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</si>
  <si>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</si>
  <si>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</si>
  <si>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</si>
  <si>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</si>
  <si>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</si>
  <si>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</si>
  <si>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</si>
  <si>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</si>
  <si>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</si>
  <si>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</si>
  <si>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</si>
  <si>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</si>
  <si>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</si>
  <si>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</si>
  <si>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</si>
  <si>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</si>
  <si>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</si>
  <si>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</si>
  <si>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</si>
  <si>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</si>
  <si>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</si>
  <si>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</si>
  <si>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</si>
  <si>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</si>
  <si>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</si>
  <si>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</si>
  <si>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</si>
  <si>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</si>
  <si>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</si>
  <si>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</si>
  <si>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</si>
  <si>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</si>
  <si>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</si>
  <si>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</si>
  <si>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</si>
  <si>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</si>
  <si>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</si>
  <si>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</si>
  <si>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</si>
  <si>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</si>
  <si>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</si>
  <si>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</si>
  <si>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</si>
  <si>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</si>
  <si>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</si>
  <si>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</si>
  <si>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</si>
  <si>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</si>
  <si>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</si>
  <si>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</si>
  <si>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</si>
  <si>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</si>
  <si>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</si>
  <si>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</si>
  <si>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</si>
  <si>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</si>
  <si>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</si>
  <si>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</si>
  <si>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</si>
  <si>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</si>
  <si>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</si>
  <si>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</si>
  <si>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</si>
  <si>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</si>
  <si>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</si>
  <si>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</si>
  <si>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</si>
  <si>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</si>
  <si>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</si>
  <si>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</si>
  <si>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</si>
  <si>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</si>
  <si>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</si>
  <si>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</si>
  <si>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</si>
  <si>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</si>
  <si>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</si>
  <si>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</si>
  <si>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</si>
  <si>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</si>
  <si>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</si>
  <si>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</si>
  <si>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</si>
  <si>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</si>
  <si>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</si>
  <si>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</si>
  <si>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</si>
  <si>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</si>
  <si>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</si>
  <si>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</si>
  <si>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</si>
  <si>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</si>
  <si>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</si>
  <si>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</si>
  <si>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</si>
  <si>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</si>
  <si>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</si>
  <si>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</si>
  <si>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</si>
  <si>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</si>
  <si>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</si>
  <si>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</si>
  <si>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</si>
  <si>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</si>
  <si>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</si>
  <si>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</si>
  <si>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</si>
  <si>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</si>
  <si>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</si>
  <si>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</si>
  <si>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</si>
  <si>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</si>
  <si>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</si>
  <si>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</si>
  <si>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</si>
  <si>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</si>
  <si>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</si>
  <si>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</si>
  <si>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</si>
  <si>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</si>
  <si>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</si>
  <si>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</si>
  <si>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</si>
  <si>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</si>
  <si>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</si>
  <si>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</si>
  <si>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</si>
  <si>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</si>
  <si>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</si>
  <si>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</si>
  <si>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</si>
  <si>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</si>
  <si>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</si>
  <si>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</si>
  <si>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</si>
  <si>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</si>
  <si>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</si>
  <si>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</si>
  <si>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</si>
  <si>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</si>
  <si>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</si>
  <si>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</si>
  <si>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</si>
  <si>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</si>
  <si>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</si>
  <si>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</si>
  <si>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</si>
  <si>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</si>
  <si>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</si>
  <si>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</si>
  <si>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</si>
  <si>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</si>
  <si>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</si>
  <si>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</si>
  <si>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</si>
  <si>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</si>
  <si>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</si>
  <si>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</si>
  <si>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</si>
  <si>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</si>
  <si>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</si>
  <si>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</si>
  <si>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</si>
  <si>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</si>
  <si>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</si>
  <si>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</si>
  <si>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</si>
  <si>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</si>
  <si>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</si>
  <si>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</si>
  <si>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</si>
  <si>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</si>
  <si>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</si>
  <si>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</si>
  <si>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</si>
  <si>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</si>
  <si>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</si>
  <si>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</si>
  <si>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</si>
  <si>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</si>
  <si>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</si>
  <si>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</si>
  <si>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</si>
  <si>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</si>
  <si>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</si>
  <si>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</si>
  <si>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</si>
  <si>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</si>
  <si>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</si>
  <si>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</si>
  <si>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</si>
  <si>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</si>
  <si>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</si>
  <si>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</si>
  <si>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</si>
  <si>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</si>
  <si>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</si>
  <si>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</si>
  <si>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</si>
  <si>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</si>
  <si>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</si>
  <si>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</si>
  <si>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</si>
  <si>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</si>
  <si>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</si>
  <si>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</si>
  <si>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</si>
  <si>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</si>
  <si>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</si>
  <si>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</si>
  <si>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</si>
  <si>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</si>
  <si>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</si>
  <si>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</si>
  <si>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</si>
  <si>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</si>
  <si>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</si>
  <si>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</si>
  <si>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</si>
  <si>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</si>
  <si>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</si>
  <si>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</si>
  <si>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</si>
  <si>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</si>
  <si>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</si>
  <si>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</si>
  <si>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</si>
  <si>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</si>
  <si>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</si>
  <si>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</si>
  <si>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</si>
  <si>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</si>
  <si>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</si>
  <si>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</si>
  <si>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</si>
  <si>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</si>
  <si>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</si>
  <si>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</si>
  <si>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</si>
  <si>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</si>
  <si>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</si>
  <si>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</si>
  <si>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</si>
  <si>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</si>
  <si>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</si>
  <si>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</si>
  <si>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</si>
  <si>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</si>
  <si>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</si>
  <si>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</si>
  <si>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</si>
  <si>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</si>
  <si>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</si>
  <si>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</si>
  <si>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</si>
  <si>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</si>
  <si>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</si>
  <si>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</si>
  <si>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</si>
  <si>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</si>
  <si>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</si>
  <si>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</si>
  <si>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</si>
  <si>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</si>
  <si>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</si>
  <si>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</si>
  <si>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</si>
  <si>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</si>
  <si>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</si>
  <si>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</si>
  <si>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</si>
  <si>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</si>
  <si>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</si>
  <si>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</si>
  <si>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</si>
  <si>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</si>
  <si>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</si>
  <si>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</si>
  <si>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</si>
  <si>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</si>
  <si>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</si>
  <si>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</si>
  <si>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</si>
  <si>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</si>
  <si>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</si>
  <si>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</si>
  <si>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</si>
  <si>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</si>
  <si>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</si>
  <si>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</si>
  <si>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</si>
  <si>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</si>
  <si>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</si>
  <si>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</si>
  <si>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</si>
  <si>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</si>
  <si>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</si>
  <si>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</si>
  <si>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</si>
  <si>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</si>
  <si>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</si>
  <si>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</si>
  <si>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</si>
  <si>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</si>
  <si>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</si>
  <si>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</si>
  <si>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</si>
  <si>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</si>
  <si>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</si>
  <si>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</si>
  <si>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</si>
  <si>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</si>
  <si>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</si>
  <si>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</si>
  <si>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</si>
  <si>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</si>
  <si>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</si>
  <si>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</si>
  <si>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</si>
  <si>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</si>
  <si>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</si>
  <si>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</si>
  <si>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</si>
  <si>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</si>
  <si>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</si>
  <si>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</si>
  <si>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</si>
  <si>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</si>
  <si>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</si>
  <si>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</si>
  <si>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</si>
  <si>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</si>
  <si>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</si>
  <si>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</si>
  <si>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</si>
  <si>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</si>
  <si>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</si>
  <si>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</si>
  <si>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</si>
  <si>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</si>
  <si>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</si>
  <si>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</si>
  <si>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</si>
  <si>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</si>
  <si>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</si>
  <si>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</si>
  <si>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</si>
  <si>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</si>
  <si>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</si>
  <si>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</si>
  <si>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</si>
  <si>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</si>
  <si>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</si>
  <si>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</si>
  <si>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</si>
  <si>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</si>
  <si>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</si>
  <si>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</si>
  <si>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</si>
  <si>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</si>
  <si>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</si>
  <si>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</si>
  <si>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</si>
  <si>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</si>
  <si>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</si>
  <si>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</si>
  <si>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</si>
  <si>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</si>
  <si>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</si>
  <si>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</si>
  <si>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</si>
  <si>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</si>
  <si>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</si>
  <si>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</si>
  <si>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</si>
  <si>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</si>
  <si>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</si>
  <si>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</si>
  <si>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</si>
  <si>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</si>
  <si>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</si>
  <si>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</si>
  <si>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</si>
  <si>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</si>
  <si>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</si>
  <si>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</si>
  <si>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</si>
  <si>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</si>
  <si>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</si>
  <si>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</si>
  <si>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</si>
  <si>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</si>
  <si>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</si>
  <si>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</si>
  <si>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</si>
  <si>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</si>
  <si>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</si>
  <si>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</si>
  <si>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</si>
  <si>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</si>
  <si>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</si>
  <si>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</si>
  <si>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</si>
  <si>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</si>
  <si>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</si>
  <si>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</si>
  <si>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</si>
  <si>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</si>
  <si>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</si>
  <si>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</si>
  <si>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</si>
  <si>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</si>
  <si>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</si>
  <si>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</si>
  <si>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</si>
  <si>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</si>
  <si>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</si>
  <si>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</si>
  <si>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</si>
  <si>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</si>
  <si>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</si>
  <si>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</si>
  <si>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</si>
  <si>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</si>
  <si>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</si>
  <si>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</si>
  <si>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</si>
  <si>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</si>
  <si>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</si>
  <si>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</si>
  <si>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</si>
  <si>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</si>
  <si>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</si>
  <si>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</si>
  <si>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</si>
  <si>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</si>
  <si>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</si>
  <si>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</si>
  <si>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</si>
  <si>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</si>
  <si>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</si>
  <si>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</si>
  <si>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</si>
  <si>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</si>
  <si>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</si>
  <si>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</si>
  <si>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</si>
  <si>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</si>
  <si>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</si>
  <si>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</si>
  <si>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</si>
  <si>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</si>
  <si>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</si>
  <si>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</si>
  <si>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</si>
  <si>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</si>
  <si>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</si>
  <si>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</si>
  <si>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</si>
  <si>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</si>
  <si>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</si>
  <si>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</si>
  <si>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</si>
  <si>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</si>
  <si>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</si>
  <si>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</si>
  <si>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</si>
  <si>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</si>
  <si>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</si>
  <si>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</si>
  <si>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</si>
  <si>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</si>
  <si>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</si>
  <si>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</si>
  <si>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</si>
  <si>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</si>
  <si>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</si>
  <si>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</si>
  <si>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</si>
  <si>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</si>
  <si>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</si>
  <si>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</si>
  <si>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</si>
  <si>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</si>
  <si>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</si>
  <si>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</si>
  <si>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</si>
  <si>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</si>
  <si>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</si>
  <si>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</si>
  <si>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</si>
  <si>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</si>
  <si>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</si>
  <si>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</si>
  <si>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</si>
  <si>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</si>
  <si>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</si>
  <si>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</si>
  <si>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</si>
  <si>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</si>
  <si>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</si>
  <si>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</si>
  <si>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</si>
  <si>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</si>
  <si>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</si>
  <si>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</si>
  <si>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</si>
  <si>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</si>
  <si>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</si>
  <si>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</si>
  <si>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</si>
  <si>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</si>
  <si>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</si>
  <si>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</si>
  <si>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</si>
  <si>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</si>
  <si>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</si>
  <si>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</si>
  <si>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</si>
  <si>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</si>
  <si>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</si>
  <si>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</si>
  <si>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</si>
  <si>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</si>
  <si>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</si>
  <si>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</si>
  <si>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</si>
  <si>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</si>
  <si>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</si>
  <si>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</si>
  <si>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</si>
  <si>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</si>
  <si>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</si>
  <si>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</si>
  <si>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</si>
  <si>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</si>
  <si>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</si>
  <si>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</si>
  <si>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</si>
  <si>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</si>
  <si>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</si>
  <si>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</si>
  <si>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</si>
  <si>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</si>
  <si>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</si>
  <si>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</si>
  <si>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</si>
  <si>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</si>
  <si>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</si>
  <si>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</si>
  <si>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</si>
  <si>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</si>
  <si>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</si>
  <si>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</si>
  <si>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</si>
  <si>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</si>
  <si>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</si>
  <si>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</si>
  <si>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</si>
  <si>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</si>
  <si>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</si>
  <si>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</si>
  <si>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</si>
  <si>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</si>
  <si>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</si>
  <si>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</si>
  <si>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</si>
  <si>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</si>
  <si>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</si>
  <si>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</si>
  <si>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</si>
  <si>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</si>
  <si>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</si>
  <si>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</si>
  <si>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</si>
  <si>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</si>
  <si>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</si>
  <si>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</si>
  <si>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</si>
  <si>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</si>
  <si>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</si>
  <si>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</si>
  <si>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</si>
  <si>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</si>
  <si>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</si>
  <si>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</si>
  <si>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</si>
  <si>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</si>
  <si>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</si>
  <si>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</si>
  <si>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</si>
  <si>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</si>
  <si>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</si>
  <si>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</si>
  <si>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</si>
  <si>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</si>
  <si>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</si>
  <si>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</si>
  <si>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</si>
  <si>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</si>
  <si>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</si>
  <si>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</si>
  <si>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</si>
  <si>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</si>
  <si>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</si>
  <si>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</si>
  <si>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</si>
  <si>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</si>
  <si>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</si>
  <si>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</si>
  <si>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</si>
  <si>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</si>
  <si>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</si>
  <si>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</si>
  <si>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</si>
  <si>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</si>
  <si>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</si>
  <si>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</si>
  <si>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</si>
  <si>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</si>
  <si>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</si>
  <si>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</si>
  <si>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</si>
  <si>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</si>
  <si>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</si>
  <si>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</si>
  <si>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</si>
  <si>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</si>
  <si>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</si>
  <si>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</si>
  <si>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</si>
  <si>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</si>
  <si>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</si>
  <si>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</si>
  <si>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</si>
  <si>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</si>
  <si>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</si>
  <si>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</si>
  <si>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</si>
  <si>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</si>
  <si>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</si>
  <si>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</si>
  <si>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</si>
  <si>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</si>
  <si>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</si>
  <si>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</si>
  <si>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</si>
  <si>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</si>
  <si>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</si>
  <si>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</si>
  <si>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</si>
  <si>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</si>
  <si>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</si>
  <si>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</si>
  <si>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</si>
  <si>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</si>
  <si>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</si>
  <si>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</si>
  <si>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</si>
  <si>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</si>
  <si>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</si>
  <si>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</si>
  <si>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</si>
  <si>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</si>
  <si>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</si>
  <si>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</si>
  <si>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</si>
  <si>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</si>
  <si>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</si>
  <si>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</si>
  <si>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</si>
  <si>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</si>
  <si>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</si>
  <si>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</si>
  <si>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</si>
  <si>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</si>
  <si>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</si>
  <si>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</si>
  <si>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</si>
  <si>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</si>
  <si>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</si>
  <si>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</si>
  <si>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</si>
  <si>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</si>
  <si>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</si>
  <si>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</si>
  <si>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</si>
  <si>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</si>
  <si>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</si>
  <si>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</si>
  <si>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</si>
  <si>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</si>
  <si>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</si>
  <si>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</si>
  <si>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</si>
  <si>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</si>
  <si>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</si>
  <si>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</si>
  <si>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</si>
  <si>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</si>
  <si>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</si>
  <si>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</si>
  <si>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</si>
  <si>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</si>
  <si>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</si>
  <si>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</si>
  <si>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</si>
  <si>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</si>
  <si>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</si>
  <si>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</si>
  <si>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</si>
  <si>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</si>
  <si>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</si>
  <si>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</si>
  <si>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</si>
  <si>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</si>
  <si>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</si>
  <si>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</si>
  <si>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</si>
  <si>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</si>
  <si>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</si>
  <si>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</si>
  <si>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</si>
  <si>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</si>
  <si>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</si>
  <si>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</si>
  <si>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</si>
  <si>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</si>
  <si>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</si>
  <si>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</si>
  <si>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</si>
  <si>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</si>
  <si>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</si>
  <si>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</si>
  <si>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</si>
  <si>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</si>
  <si>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</si>
  <si>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</si>
  <si>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</si>
  <si>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</si>
  <si>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</si>
  <si>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</si>
  <si>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</si>
  <si>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</si>
  <si>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</si>
  <si>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</si>
  <si>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</si>
  <si>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</si>
  <si>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</si>
  <si>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</si>
  <si>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</si>
  <si>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</si>
  <si>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</si>
  <si>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</si>
  <si>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</si>
  <si>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</si>
  <si>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</si>
  <si>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</si>
  <si>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</si>
  <si>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</si>
  <si>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</si>
  <si>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</si>
  <si>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</si>
  <si>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</si>
  <si>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</si>
  <si>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</si>
  <si>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</si>
  <si>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</si>
  <si>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</si>
  <si>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</si>
  <si>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</si>
  <si>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</si>
  <si>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</si>
  <si>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</si>
  <si>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</si>
  <si>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</si>
  <si>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</si>
  <si>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</si>
  <si>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</si>
  <si>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</si>
  <si>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</si>
  <si>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</si>
  <si>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</si>
  <si>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</si>
  <si>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</si>
  <si>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</si>
  <si>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</si>
  <si>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</si>
  <si>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</si>
  <si>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</si>
  <si>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</si>
  <si>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</si>
  <si>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</si>
  <si>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</si>
  <si>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</si>
  <si>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</si>
  <si>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</si>
  <si>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</si>
  <si>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</si>
  <si>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</si>
  <si>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</si>
  <si>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</si>
  <si>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</si>
  <si>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</si>
  <si>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</si>
  <si>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</si>
  <si>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</si>
  <si>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</si>
  <si>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</si>
  <si>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</si>
  <si>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</si>
  <si>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</si>
  <si>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</si>
  <si>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</si>
  <si>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</si>
  <si>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</si>
  <si>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</si>
  <si>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</si>
  <si>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</si>
  <si>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</si>
  <si>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</si>
  <si>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</si>
  <si>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</si>
  <si>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</si>
  <si>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</si>
  <si>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</si>
  <si>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</si>
  <si>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</si>
  <si>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</si>
  <si>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</si>
  <si>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</si>
  <si>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</si>
  <si>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</si>
  <si>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</si>
  <si>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</si>
  <si>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</si>
  <si>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</si>
  <si>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</si>
  <si>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</si>
  <si>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</si>
  <si>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</si>
  <si>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</si>
  <si>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</si>
  <si>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</si>
  <si>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</si>
  <si>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</si>
  <si>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</si>
  <si>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</si>
  <si>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</si>
  <si>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</si>
  <si>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</si>
  <si>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</si>
  <si>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</si>
  <si>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</si>
  <si>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</si>
  <si>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</si>
  <si>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</si>
  <si>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</si>
  <si>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</si>
  <si>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</si>
  <si>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</si>
  <si>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</si>
  <si>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</si>
  <si>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</si>
  <si>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</si>
  <si>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</si>
  <si>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</si>
  <si>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</si>
  <si>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</si>
  <si>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</si>
  <si>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</si>
  <si>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</si>
  <si>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</si>
  <si>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</si>
  <si>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</si>
  <si>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</si>
  <si>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</si>
  <si>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</si>
  <si>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</si>
  <si>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</si>
  <si>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</si>
  <si>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</si>
  <si>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</si>
  <si>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</si>
  <si>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</si>
  <si>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</si>
  <si>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</si>
  <si>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</si>
  <si>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</si>
  <si>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</si>
  <si>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</si>
  <si>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</si>
  <si>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</si>
  <si>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</si>
  <si>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</si>
  <si>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</si>
  <si>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</si>
  <si>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</si>
  <si>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</si>
  <si>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</si>
  <si>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</si>
  <si>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</si>
  <si>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</si>
  <si>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</si>
  <si>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</si>
  <si>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</si>
  <si>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</si>
  <si>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</si>
  <si>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</si>
  <si>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</si>
  <si>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</si>
  <si>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</si>
  <si>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</si>
  <si>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</si>
  <si>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</si>
  <si>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</si>
  <si>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</si>
  <si>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</si>
  <si>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</si>
  <si>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</si>
  <si>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</si>
  <si>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</si>
  <si>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</si>
  <si>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</si>
  <si>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</si>
  <si>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</si>
  <si>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</si>
  <si>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</si>
  <si>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</si>
  <si>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</si>
  <si>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</si>
  <si>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</si>
  <si>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</si>
  <si>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</si>
  <si>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</si>
  <si>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</si>
  <si>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</si>
  <si>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</si>
  <si>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</si>
  <si>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</si>
  <si>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</si>
  <si>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</si>
  <si>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</si>
  <si>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</si>
  <si>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</si>
  <si>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</si>
  <si>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</si>
  <si>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</si>
  <si>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</si>
  <si>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</si>
  <si>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</si>
  <si>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</si>
  <si>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</si>
  <si>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</si>
  <si>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</si>
  <si>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</si>
  <si>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</si>
  <si>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</si>
  <si>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</si>
  <si>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</si>
  <si>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</si>
  <si>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</si>
  <si>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</si>
  <si>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</si>
  <si>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</si>
  <si>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</si>
  <si>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</si>
  <si>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</si>
  <si>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</si>
  <si>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</si>
  <si>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</si>
  <si>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</si>
  <si>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</si>
  <si>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</si>
  <si>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</si>
  <si>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</si>
  <si>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</si>
  <si>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</si>
  <si>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</si>
  <si>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</si>
  <si>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</si>
  <si>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</si>
  <si>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</si>
  <si>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</si>
  <si>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</si>
  <si>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</si>
  <si>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</si>
  <si>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</si>
  <si>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</si>
  <si>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</si>
  <si>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</si>
  <si>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</si>
  <si>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</si>
  <si>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</si>
  <si>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</si>
  <si>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</si>
  <si>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</si>
  <si>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</si>
  <si>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</si>
  <si>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</si>
  <si>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</si>
  <si>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</si>
  <si>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</si>
  <si>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</si>
  <si>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</si>
  <si>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</si>
  <si>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</si>
  <si>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</si>
  <si>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</si>
  <si>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</si>
  <si>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</si>
  <si>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</si>
  <si>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</si>
  <si>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</si>
  <si>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</si>
  <si>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</si>
  <si>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</si>
  <si>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</si>
  <si>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</si>
  <si>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</si>
  <si>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</si>
  <si>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</si>
  <si>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</si>
  <si>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</si>
  <si>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</si>
  <si>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</si>
  <si>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</si>
  <si>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</si>
  <si>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</si>
  <si>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</si>
  <si>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</si>
  <si>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</si>
  <si>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</si>
  <si>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</si>
  <si>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</si>
  <si>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</si>
  <si>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</si>
  <si>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</si>
  <si>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</si>
  <si>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</si>
  <si>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</si>
  <si>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</si>
  <si>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</si>
  <si>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</si>
  <si>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</si>
  <si>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</si>
  <si>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</si>
  <si>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</si>
  <si>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</si>
  <si>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</si>
  <si>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</si>
  <si>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</si>
  <si>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</si>
  <si>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</si>
  <si>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</si>
  <si>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</si>
  <si>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</si>
  <si>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</si>
  <si>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</si>
  <si>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</si>
  <si>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</si>
  <si>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</si>
  <si>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</si>
  <si>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</si>
  <si>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</si>
  <si>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</si>
  <si>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</si>
  <si>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</si>
  <si>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</si>
  <si>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</si>
  <si>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</si>
  <si>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</si>
  <si>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</si>
  <si>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</si>
  <si>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</si>
  <si>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</si>
  <si>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</si>
  <si>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</si>
  <si>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</si>
  <si>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</si>
  <si>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</si>
  <si>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</si>
  <si>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</si>
  <si>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</si>
  <si>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</si>
  <si>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</si>
  <si>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</si>
  <si>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</si>
  <si>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</si>
  <si>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</si>
  <si>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</si>
  <si>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</si>
  <si>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</si>
  <si>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</si>
  <si>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</si>
  <si>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</si>
  <si>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</si>
  <si>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</si>
  <si>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</si>
  <si>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</si>
  <si>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</si>
  <si>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</si>
  <si>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</si>
  <si>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</si>
  <si>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</si>
  <si>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</si>
  <si>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</si>
  <si>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</si>
  <si>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</si>
  <si>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</si>
  <si>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</si>
  <si>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</si>
  <si>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</si>
  <si>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</si>
  <si>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</si>
  <si>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</si>
  <si>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</si>
  <si>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</si>
  <si>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</si>
  <si>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</si>
  <si>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</si>
  <si>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</si>
  <si>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</si>
  <si>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</si>
  <si>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</si>
  <si>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</si>
  <si>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</si>
  <si>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</si>
  <si>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</si>
  <si>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</si>
  <si>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</si>
  <si>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</si>
  <si>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</si>
  <si>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</si>
  <si>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</si>
  <si>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</si>
  <si>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</si>
  <si>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</si>
  <si>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</si>
  <si>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</si>
  <si>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</si>
  <si>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</si>
  <si>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</si>
  <si>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</si>
  <si>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</si>
  <si>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</si>
  <si>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</si>
  <si>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</si>
  <si>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</si>
  <si>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</si>
  <si>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</si>
  <si>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</si>
  <si>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</si>
  <si>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</si>
  <si>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</si>
  <si>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</si>
  <si>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</si>
  <si>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</si>
  <si>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</si>
  <si>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</si>
  <si>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</si>
  <si>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</si>
  <si>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</si>
  <si>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</si>
  <si>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</si>
  <si>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</si>
  <si>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</si>
  <si>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</si>
  <si>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</si>
  <si>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</si>
  <si>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</si>
  <si>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</si>
  <si>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</si>
  <si>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</si>
  <si>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</si>
  <si>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</si>
  <si>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</si>
  <si>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</si>
  <si>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</si>
  <si>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</si>
  <si>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</si>
  <si>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</si>
  <si>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</si>
  <si>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</si>
  <si>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</si>
  <si>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</si>
  <si>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</si>
  <si>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</si>
  <si>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</si>
  <si>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</si>
  <si>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</si>
  <si>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</si>
  <si>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</si>
  <si>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</si>
  <si>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</si>
  <si>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</si>
  <si>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</si>
  <si>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</si>
  <si>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</si>
  <si>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</si>
  <si>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</si>
  <si>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</si>
  <si>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</si>
  <si>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</si>
  <si>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</si>
  <si>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</si>
  <si>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</si>
  <si>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</si>
  <si>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</si>
  <si>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</si>
  <si>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</si>
  <si>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</si>
  <si>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</si>
  <si>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</si>
  <si>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</si>
  <si>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</si>
  <si>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</si>
  <si>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</si>
  <si>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</si>
  <si>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</si>
  <si>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</si>
  <si>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</si>
  <si>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</si>
  <si>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</si>
  <si>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</si>
  <si>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</si>
  <si>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</si>
  <si>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</si>
  <si>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</si>
  <si>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</si>
  <si>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</si>
  <si>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</si>
  <si>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</si>
  <si>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</si>
  <si>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</si>
  <si>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</si>
  <si>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</si>
  <si>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</si>
  <si>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</si>
  <si>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</si>
  <si>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</si>
  <si>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</si>
  <si>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</si>
  <si>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</si>
  <si>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</si>
  <si>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</si>
  <si>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</si>
  <si>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</si>
  <si>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</si>
  <si>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</si>
  <si>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</si>
  <si>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</si>
  <si>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</si>
  <si>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</si>
  <si>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</si>
  <si>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</si>
  <si>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</si>
  <si>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</si>
  <si>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</si>
  <si>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</si>
  <si>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</si>
  <si>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</si>
  <si>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</si>
  <si>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</si>
  <si>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</si>
  <si>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</si>
  <si>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</si>
  <si>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</si>
  <si>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</si>
  <si>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</si>
  <si>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</si>
  <si>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</si>
  <si>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</si>
  <si>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</si>
  <si>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</si>
  <si>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</si>
  <si>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</si>
  <si>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</si>
  <si>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</si>
  <si>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</si>
  <si>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</si>
  <si>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</si>
  <si>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</si>
  <si>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</si>
  <si>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</si>
  <si>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</si>
  <si>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</si>
  <si>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</si>
  <si>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</si>
  <si>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</si>
  <si>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</si>
  <si>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</si>
  <si>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</si>
  <si>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</si>
  <si>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</si>
  <si>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</si>
  <si>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</si>
  <si>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</si>
  <si>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</si>
  <si>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</si>
  <si>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</si>
  <si>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</si>
  <si>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</si>
  <si>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</si>
  <si>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</si>
  <si>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</si>
  <si>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</si>
  <si>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</si>
  <si>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</si>
  <si>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</si>
  <si>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</si>
  <si>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</si>
  <si>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</si>
  <si>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</si>
  <si>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</si>
  <si>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</si>
  <si>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</si>
  <si>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</si>
  <si>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</si>
  <si>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</si>
  <si>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</si>
  <si>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</si>
  <si>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</si>
  <si>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</si>
  <si>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</si>
  <si>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</si>
  <si>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</si>
  <si>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</si>
  <si>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</si>
  <si>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</si>
  <si>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</si>
  <si>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</si>
  <si>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</si>
  <si>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</si>
  <si>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</si>
  <si>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</si>
  <si>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</si>
  <si>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</si>
  <si>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</si>
  <si>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</si>
  <si>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</si>
  <si>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</si>
  <si>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</si>
  <si>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</si>
  <si>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</si>
  <si>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</si>
  <si>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</si>
  <si>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</si>
  <si>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</si>
  <si>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</si>
  <si>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</si>
  <si>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</si>
  <si>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</si>
  <si>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</si>
  <si>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</si>
  <si>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</si>
  <si>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</si>
  <si>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</si>
  <si>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</si>
  <si>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</si>
  <si>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</si>
  <si>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</si>
  <si>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</si>
  <si>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</si>
  <si>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</si>
  <si>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</si>
  <si>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</si>
  <si>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</si>
  <si>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</si>
  <si>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</si>
  <si>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</si>
  <si>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</si>
  <si>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</si>
  <si>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</si>
  <si>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</si>
  <si>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</si>
  <si>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</si>
  <si>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</si>
  <si>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</si>
  <si>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</si>
  <si>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</si>
  <si>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</si>
  <si>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</si>
  <si>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</si>
  <si>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</si>
  <si>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</si>
  <si>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</si>
  <si>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</si>
  <si>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</si>
  <si>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</si>
  <si>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</si>
  <si>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</si>
  <si>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</si>
  <si>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</si>
  <si>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</si>
  <si>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</si>
  <si>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</si>
  <si>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</si>
  <si>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</si>
  <si>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</si>
  <si>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</si>
  <si>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</si>
  <si>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</si>
  <si>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</si>
  <si>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</si>
  <si>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</si>
  <si>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</si>
  <si>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</si>
  <si>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</si>
  <si>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</si>
  <si>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</si>
  <si>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</si>
  <si>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</si>
  <si>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</si>
  <si>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</si>
  <si>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</si>
  <si>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</si>
  <si>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</si>
  <si>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</si>
  <si>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</si>
  <si>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</si>
  <si>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</si>
  <si>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</si>
  <si>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</si>
  <si>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</si>
  <si>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</si>
  <si>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</si>
  <si>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</si>
  <si>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</si>
  <si>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</si>
  <si>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</si>
  <si>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</si>
  <si>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</si>
  <si>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</si>
  <si>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</si>
  <si>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</si>
  <si>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</si>
  <si>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</si>
  <si>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</si>
  <si>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</si>
  <si>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</si>
  <si>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</si>
  <si>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</si>
  <si>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</si>
  <si>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</si>
  <si>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</si>
  <si>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</si>
  <si>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</si>
  <si>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</si>
  <si>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</si>
  <si>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</si>
  <si>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</si>
  <si>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</si>
  <si>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</si>
  <si>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</si>
  <si>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</si>
  <si>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</si>
  <si>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</si>
  <si>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</si>
  <si>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</si>
  <si>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</si>
  <si>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</si>
  <si>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</si>
  <si>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</si>
  <si>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</si>
  <si>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</si>
  <si>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</si>
  <si>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</si>
  <si>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</si>
  <si>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</si>
  <si>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</si>
  <si>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</si>
  <si>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</si>
  <si>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</si>
  <si>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</si>
  <si>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</si>
  <si>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</si>
  <si>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</si>
  <si>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</si>
  <si>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</si>
  <si>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</si>
  <si>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</si>
  <si>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</si>
  <si>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</si>
  <si>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</si>
  <si>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</si>
  <si>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</si>
  <si>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</si>
  <si>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</si>
  <si>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</si>
  <si>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</si>
  <si>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</si>
  <si>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</si>
  <si>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</si>
  <si>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</si>
  <si>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</si>
  <si>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</si>
  <si>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</si>
  <si>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</si>
  <si>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</si>
  <si>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</si>
  <si>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</si>
  <si>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</si>
  <si>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</si>
  <si>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</si>
  <si>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</si>
  <si>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</si>
  <si>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</si>
  <si>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</si>
  <si>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</si>
  <si>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</si>
  <si>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</si>
  <si>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</si>
  <si>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</si>
  <si>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</si>
  <si>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</si>
  <si>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</si>
  <si>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</si>
  <si>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</si>
  <si>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</si>
  <si>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</si>
  <si>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</si>
  <si>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</si>
  <si>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</si>
  <si>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</si>
  <si>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</si>
  <si>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</si>
  <si>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</si>
  <si>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</si>
  <si>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</si>
  <si>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</si>
  <si>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</si>
  <si>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</si>
  <si>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</si>
  <si>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</si>
  <si>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</si>
  <si>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</si>
  <si>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</si>
  <si>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</si>
  <si>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</si>
  <si>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</si>
  <si>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</si>
  <si>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</si>
  <si>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</si>
  <si>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</si>
  <si>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</si>
  <si>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</si>
  <si>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</si>
  <si>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</si>
  <si>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</si>
  <si>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</si>
  <si>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</si>
  <si>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</si>
  <si>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</si>
  <si>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</si>
  <si>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</si>
  <si>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</si>
  <si>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</si>
  <si>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</si>
  <si>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</si>
  <si>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</si>
  <si>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</si>
  <si>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</si>
  <si>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</si>
  <si>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</si>
  <si>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</si>
  <si>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</si>
  <si>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</si>
  <si>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</si>
  <si>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</si>
  <si>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</si>
  <si>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</si>
  <si>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</si>
  <si>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</si>
  <si>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</si>
  <si>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</si>
  <si>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</si>
  <si>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</si>
  <si>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</si>
  <si>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</si>
  <si>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</si>
  <si>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</si>
  <si>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</si>
  <si>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</si>
  <si>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</si>
  <si>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</si>
  <si>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</si>
  <si>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</si>
  <si>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</si>
  <si>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</si>
  <si>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</si>
  <si>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</si>
  <si>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</si>
  <si>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</si>
  <si>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</si>
  <si>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</si>
  <si>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</si>
  <si>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</si>
  <si>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</si>
  <si>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</si>
  <si>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</si>
  <si>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</si>
  <si>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</si>
  <si>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</si>
  <si>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</si>
  <si>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</si>
  <si>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</si>
  <si>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</si>
  <si>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</si>
  <si>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</si>
  <si>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</si>
  <si>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</si>
  <si>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</si>
  <si>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</si>
  <si>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</si>
  <si>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</si>
  <si>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</si>
  <si>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</si>
  <si>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</si>
  <si>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</si>
  <si>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</si>
  <si>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</si>
  <si>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</si>
  <si>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</si>
  <si>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</si>
  <si>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</si>
  <si>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</si>
  <si>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</si>
  <si>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</si>
  <si>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</si>
  <si>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</si>
  <si>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</si>
  <si>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</si>
  <si>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</si>
  <si>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</si>
  <si>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</si>
  <si>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</si>
  <si>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</si>
  <si>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</si>
  <si>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</si>
  <si>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</si>
  <si>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</si>
  <si>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</si>
  <si>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</si>
  <si>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</si>
  <si>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</si>
  <si>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</si>
  <si>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</si>
  <si>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</si>
  <si>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</si>
  <si>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</si>
  <si>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</si>
  <si>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</si>
  <si>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</si>
  <si>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</si>
  <si>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</si>
  <si>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</si>
  <si>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</si>
  <si>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</si>
  <si>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</si>
  <si>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</si>
  <si>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</si>
  <si>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</si>
  <si>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</si>
  <si>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</si>
  <si>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</si>
  <si>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</si>
  <si>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</si>
  <si>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</si>
  <si>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</si>
  <si>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</si>
  <si>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</si>
  <si>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</si>
  <si>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</si>
  <si>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</si>
  <si>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</si>
  <si>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</si>
  <si>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</si>
  <si>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</si>
  <si>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</si>
  <si>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</si>
  <si>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</si>
  <si>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</si>
  <si>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</si>
  <si>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</si>
  <si>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</si>
  <si>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</si>
  <si>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</si>
  <si>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</si>
  <si>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</si>
  <si>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</si>
  <si>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</si>
  <si>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</si>
  <si>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</si>
  <si>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</si>
  <si>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</si>
  <si>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</si>
  <si>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</si>
  <si>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</si>
  <si>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</si>
  <si>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</si>
  <si>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</si>
  <si>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</si>
  <si>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</si>
  <si>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</si>
  <si>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</si>
  <si>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</si>
  <si>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</si>
  <si>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</si>
  <si>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</si>
  <si>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</si>
  <si>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</si>
  <si>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</si>
  <si>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</si>
  <si>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</si>
  <si>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</si>
  <si>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</si>
  <si>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</si>
  <si>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</si>
  <si>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</si>
  <si>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</si>
  <si>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</si>
  <si>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</si>
  <si>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</si>
  <si>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</si>
  <si>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</si>
  <si>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</si>
  <si>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</si>
  <si>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</si>
  <si>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</si>
  <si>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</si>
  <si>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</si>
  <si>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</si>
  <si>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</si>
  <si>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</si>
  <si>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</si>
  <si>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</si>
  <si>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</si>
  <si>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</si>
  <si>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</si>
  <si>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</si>
  <si>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</si>
  <si>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</si>
  <si>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</si>
  <si>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</si>
  <si>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</si>
  <si>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</si>
  <si>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</si>
  <si>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</si>
  <si>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</si>
  <si>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</si>
  <si>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</si>
  <si>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</si>
  <si>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</si>
  <si>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</si>
  <si>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</si>
  <si>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</si>
  <si>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</si>
  <si>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</si>
  <si>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</si>
  <si>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</si>
  <si>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</si>
  <si>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</si>
  <si>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</si>
  <si>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</si>
  <si>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</si>
  <si>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</si>
  <si>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</si>
  <si>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</si>
  <si>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</si>
  <si>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</si>
  <si>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</si>
  <si>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</si>
  <si>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</si>
  <si>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</si>
  <si>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</si>
  <si>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</si>
  <si>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</si>
  <si>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</si>
  <si>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</si>
  <si>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</si>
  <si>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</si>
  <si>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</si>
  <si>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</si>
  <si>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</si>
  <si>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</si>
  <si>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</si>
  <si>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</si>
  <si>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</si>
  <si>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</si>
  <si>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</si>
  <si>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</si>
  <si>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</si>
  <si>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</si>
  <si>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</si>
  <si>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</si>
  <si>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</si>
  <si>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</si>
  <si>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</si>
  <si>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</si>
  <si>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</si>
  <si>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</si>
  <si>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</si>
  <si>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</si>
  <si>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</si>
  <si>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</si>
  <si>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</si>
  <si>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</si>
  <si>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</si>
  <si>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</si>
  <si>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</si>
  <si>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</si>
  <si>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</si>
  <si>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</si>
  <si>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</si>
  <si>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</si>
  <si>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</si>
  <si>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</si>
  <si>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</si>
  <si>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</si>
  <si>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</si>
  <si>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</si>
  <si>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</si>
  <si>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</si>
  <si>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</si>
  <si>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</si>
  <si>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</si>
  <si>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</si>
  <si>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</si>
  <si>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</si>
  <si>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</si>
  <si>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</si>
  <si>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</si>
  <si>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</si>
  <si>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</si>
  <si>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</si>
  <si>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</si>
  <si>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</si>
  <si>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</si>
  <si>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</si>
  <si>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</si>
  <si>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</si>
  <si>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</si>
  <si>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</si>
  <si>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</si>
  <si>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</si>
  <si>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</si>
  <si>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</si>
  <si>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</si>
  <si>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</si>
  <si>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</si>
  <si>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</si>
  <si>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</si>
  <si>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</si>
  <si>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</si>
  <si>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</si>
  <si>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</si>
  <si>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</si>
  <si>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</si>
  <si>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</si>
  <si>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</si>
  <si>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</si>
  <si>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</si>
  <si>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</si>
  <si>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</si>
  <si>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</si>
  <si>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</si>
  <si>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</si>
  <si>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</si>
  <si>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</si>
  <si>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</si>
  <si>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</si>
  <si>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</si>
  <si>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</si>
  <si>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</si>
  <si>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</si>
  <si>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</si>
  <si>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</si>
  <si>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</si>
  <si>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</si>
  <si>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</si>
  <si>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</si>
  <si>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</si>
  <si>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</si>
  <si>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</si>
  <si>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</si>
  <si>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</si>
  <si>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</si>
  <si>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</si>
  <si>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</si>
  <si>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</si>
  <si>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</si>
  <si>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</si>
  <si>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</si>
  <si>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</si>
  <si>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</si>
  <si>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</si>
  <si>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</si>
  <si>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</si>
  <si>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</si>
  <si>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</si>
  <si>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</si>
  <si>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</si>
  <si>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</si>
  <si>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</si>
  <si>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</si>
  <si>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</si>
  <si>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</si>
  <si>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</si>
  <si>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</si>
  <si>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</si>
  <si>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</si>
  <si>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</si>
  <si>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</si>
  <si>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</si>
  <si>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</si>
  <si>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</si>
  <si>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</si>
  <si>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</si>
  <si>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</si>
  <si>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</si>
  <si>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</si>
  <si>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</si>
  <si>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</si>
  <si>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</si>
  <si>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</si>
  <si>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</si>
  <si>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</si>
  <si>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</si>
  <si>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</si>
  <si>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</si>
  <si>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</si>
  <si>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</si>
  <si>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</si>
  <si>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</si>
  <si>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</si>
  <si>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</si>
  <si>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</si>
  <si>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</si>
  <si>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</si>
  <si>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</si>
  <si>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</si>
  <si>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</si>
  <si>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</si>
  <si>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</si>
  <si>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</si>
  <si>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</si>
  <si>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</si>
  <si>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</si>
  <si>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</si>
  <si>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</si>
  <si>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</si>
  <si>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</si>
  <si>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</si>
  <si>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</si>
  <si>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</si>
  <si>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</si>
  <si>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</si>
  <si>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</si>
  <si>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</si>
  <si>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</si>
  <si>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</si>
  <si>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</si>
  <si>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</si>
  <si>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</si>
  <si>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</si>
  <si>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</si>
  <si>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</si>
  <si>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</si>
  <si>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</si>
  <si>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</si>
  <si>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</si>
  <si>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</si>
  <si>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</si>
  <si>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</si>
  <si>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</si>
  <si>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</si>
  <si>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</si>
  <si>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</si>
  <si>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</si>
  <si>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</si>
  <si>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</si>
  <si>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</si>
  <si>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</si>
  <si>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</si>
  <si>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</si>
  <si>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</si>
  <si>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</si>
  <si>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</si>
  <si>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</si>
  <si>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</si>
  <si>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</si>
  <si>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</si>
  <si>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</si>
  <si>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</si>
  <si>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</si>
  <si>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</si>
  <si>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</si>
  <si>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</si>
  <si>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</si>
  <si>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</si>
  <si>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</si>
  <si>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</si>
  <si>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</si>
  <si>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</si>
  <si>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</si>
  <si>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</si>
  <si>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</si>
  <si>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</si>
  <si>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</si>
  <si>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</si>
  <si>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</si>
  <si>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</si>
  <si>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</si>
  <si>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</si>
  <si>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</si>
  <si>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</si>
  <si>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</si>
  <si>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</si>
  <si>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</si>
  <si>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</si>
  <si>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</si>
  <si>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</si>
  <si>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</si>
  <si>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</si>
  <si>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</si>
  <si>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</si>
  <si>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</si>
  <si>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</si>
  <si>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</si>
  <si>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</si>
  <si>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</si>
  <si>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</si>
  <si>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</si>
  <si>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</si>
  <si>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</si>
  <si>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</si>
  <si>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</si>
  <si>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</si>
  <si>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</si>
  <si>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</si>
  <si>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</si>
  <si>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</si>
  <si>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</si>
  <si>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</si>
  <si>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</si>
  <si>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</si>
  <si>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</si>
  <si>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</si>
  <si>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</si>
  <si>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</si>
  <si>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</si>
  <si>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</si>
  <si>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</si>
  <si>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</si>
  <si>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</si>
  <si>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</si>
  <si>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</si>
  <si>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</si>
  <si>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</si>
  <si>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</si>
  <si>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</si>
  <si>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</si>
  <si>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</si>
  <si>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</si>
  <si>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</si>
  <si>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</si>
  <si>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</si>
  <si>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</si>
  <si>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</si>
  <si>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</si>
  <si>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</si>
  <si>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</si>
  <si>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</si>
  <si>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</si>
  <si>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</si>
  <si>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</si>
  <si>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</si>
  <si>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</si>
  <si>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</si>
  <si>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</si>
  <si>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</si>
  <si>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</si>
  <si>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</si>
  <si>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</si>
  <si>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</si>
  <si>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</si>
  <si>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</si>
  <si>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</si>
  <si>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</si>
  <si>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</si>
  <si>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</si>
  <si>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</si>
  <si>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</si>
  <si>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</si>
  <si>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</si>
  <si>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</si>
  <si>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</si>
  <si>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</si>
  <si>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</si>
  <si>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</si>
  <si>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</si>
  <si>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</si>
  <si>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</si>
  <si>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</si>
  <si>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</si>
  <si>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</si>
  <si>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</si>
  <si>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</si>
  <si>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</si>
  <si>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</si>
  <si>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</si>
  <si>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</si>
  <si>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</si>
  <si>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</si>
  <si>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</si>
  <si>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</si>
  <si>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</si>
  <si>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</si>
  <si>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</si>
  <si>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</si>
  <si>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</si>
  <si>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</si>
  <si>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</si>
  <si>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</si>
  <si>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</si>
  <si>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</si>
  <si>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</si>
  <si>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</si>
  <si>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</si>
  <si>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</si>
  <si>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</si>
  <si>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</si>
  <si>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</si>
  <si>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</si>
  <si>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</si>
  <si>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</si>
  <si>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</si>
  <si>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</si>
  <si>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</si>
  <si>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</si>
  <si>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</si>
  <si>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</si>
  <si>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</si>
  <si>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</si>
  <si>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</si>
  <si>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</si>
  <si>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</si>
  <si>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</si>
  <si>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</si>
  <si>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</si>
  <si>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</si>
  <si>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</si>
  <si>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</si>
  <si>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</si>
  <si>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</si>
  <si>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</si>
  <si>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</si>
  <si>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</si>
  <si>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</si>
  <si>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</si>
  <si>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</si>
  <si>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</si>
  <si>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</si>
  <si>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</si>
  <si>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</si>
  <si>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</si>
  <si>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</si>
  <si>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</si>
  <si>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</si>
  <si>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</si>
  <si>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</si>
  <si>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</si>
  <si>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</si>
  <si>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</si>
  <si>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</si>
  <si>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</si>
  <si>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</si>
  <si>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</si>
  <si>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</si>
  <si>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</si>
  <si>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</si>
  <si>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</si>
  <si>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</si>
  <si>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</si>
  <si>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</si>
  <si>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</si>
  <si>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</si>
  <si>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</si>
  <si>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</si>
  <si>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</si>
  <si>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</si>
  <si>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</si>
  <si>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</si>
  <si>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</si>
  <si>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</si>
  <si>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</si>
  <si>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</si>
  <si>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</si>
  <si>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</si>
  <si>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</si>
  <si>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</si>
  <si>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</si>
  <si>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</si>
  <si>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</si>
  <si>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</si>
  <si>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</si>
  <si>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</si>
  <si>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</si>
  <si>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</si>
  <si>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</si>
  <si>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</si>
  <si>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</si>
  <si>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</si>
  <si>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</si>
  <si>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</si>
  <si>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</si>
  <si>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</si>
  <si>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</si>
  <si>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</si>
  <si>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</si>
  <si>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</si>
  <si>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</si>
  <si>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</si>
  <si>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</si>
  <si>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</si>
  <si>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</si>
  <si>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</si>
  <si>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</si>
  <si>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</si>
  <si>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</si>
  <si>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</si>
  <si>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</si>
  <si>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</si>
  <si>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</si>
  <si>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</si>
  <si>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</si>
  <si>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</si>
  <si>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</si>
  <si>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</si>
  <si>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</si>
  <si>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</si>
  <si>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</si>
  <si>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</si>
  <si>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</si>
  <si>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</si>
  <si>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</si>
  <si>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</si>
  <si>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</si>
  <si>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</si>
  <si>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</si>
  <si>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</si>
  <si>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</si>
  <si>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</si>
  <si>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</si>
  <si>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</si>
  <si>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</si>
  <si>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</si>
  <si>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</si>
  <si>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</si>
  <si>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</si>
  <si>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</si>
  <si>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</si>
  <si>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</si>
  <si>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</si>
  <si>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</si>
  <si>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</si>
  <si>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</si>
  <si>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</si>
  <si>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</si>
  <si>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</si>
  <si>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</si>
  <si>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</si>
  <si>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</si>
  <si>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</si>
  <si>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</si>
  <si>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</si>
  <si>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</si>
  <si>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</si>
  <si>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</si>
  <si>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</si>
  <si>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</si>
  <si>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</si>
  <si>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</si>
  <si>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</si>
  <si>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</si>
  <si>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</si>
  <si>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</si>
  <si>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</si>
  <si>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</si>
  <si>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</si>
  <si>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</si>
  <si>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</si>
  <si>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</si>
  <si>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</si>
  <si>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</si>
  <si>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</si>
  <si>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</si>
  <si>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</si>
  <si>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</si>
  <si>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</si>
  <si>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</si>
  <si>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</si>
  <si>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</si>
  <si>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</si>
  <si>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</si>
  <si>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</si>
  <si>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</si>
  <si>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</si>
  <si>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</si>
  <si>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</si>
  <si>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</si>
  <si>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</si>
  <si>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</si>
  <si>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</si>
  <si>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</si>
  <si>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</si>
  <si>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</si>
  <si>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</si>
  <si>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</si>
  <si>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</si>
  <si>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</si>
  <si>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</si>
  <si>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</si>
  <si>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</si>
  <si>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</si>
  <si>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</si>
  <si>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</si>
  <si>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</si>
  <si>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</si>
  <si>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</si>
  <si>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</si>
  <si>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</si>
  <si>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</si>
  <si>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</si>
  <si>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</si>
  <si>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</si>
  <si>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</si>
  <si>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</si>
  <si>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</si>
  <si>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</si>
  <si>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</si>
  <si>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</si>
  <si>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</si>
  <si>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</si>
  <si>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</si>
  <si>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</si>
  <si>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</si>
  <si>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</si>
  <si>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</si>
  <si>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</si>
  <si>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</si>
  <si>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</si>
  <si>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</si>
  <si>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</si>
  <si>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</si>
  <si>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</si>
  <si>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</si>
  <si>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</si>
  <si>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</si>
  <si>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</si>
  <si>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</si>
  <si>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</si>
  <si>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</si>
  <si>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</si>
  <si>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</si>
  <si>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</si>
  <si>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</si>
  <si>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</si>
  <si>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</si>
  <si>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</si>
  <si>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</si>
  <si>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</si>
  <si>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</si>
  <si>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</si>
  <si>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</si>
  <si>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</si>
  <si>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</si>
  <si>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</si>
  <si>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</si>
  <si>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</si>
  <si>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</si>
  <si>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</si>
  <si>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</si>
  <si>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</si>
  <si>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</si>
  <si>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</si>
  <si>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</si>
  <si>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</si>
  <si>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</si>
  <si>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</si>
  <si>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</si>
  <si>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</si>
  <si>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</si>
  <si>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</si>
  <si>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</si>
  <si>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</si>
  <si>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</si>
  <si>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</si>
  <si>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</si>
  <si>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</si>
  <si>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</si>
  <si>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</si>
  <si>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</si>
  <si>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</si>
  <si>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</si>
  <si>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</si>
  <si>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</si>
  <si>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</si>
  <si>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</si>
  <si>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</si>
  <si>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</si>
  <si>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</si>
  <si>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</si>
  <si>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</si>
  <si>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</si>
  <si>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</si>
  <si>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</si>
  <si>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</si>
  <si>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</si>
  <si>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</si>
  <si>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</si>
  <si>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</si>
  <si>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</si>
  <si>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</si>
  <si>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</si>
  <si>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</si>
  <si>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</si>
  <si>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</si>
  <si>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</si>
  <si>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</si>
  <si>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</si>
  <si>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</si>
  <si>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</si>
  <si>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</si>
  <si>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</si>
  <si>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</si>
  <si>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</si>
  <si>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</si>
  <si>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</si>
  <si>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</si>
  <si>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</si>
  <si>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</si>
  <si>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</si>
  <si>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</si>
  <si>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</si>
  <si>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</si>
  <si>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</si>
  <si>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</si>
  <si>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</si>
  <si>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</si>
  <si>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</si>
  <si>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</si>
  <si>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</si>
  <si>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</si>
  <si>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</si>
  <si>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</si>
  <si>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</si>
  <si>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</si>
  <si>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</si>
  <si>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</si>
  <si>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</si>
  <si>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</si>
  <si>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</si>
  <si>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</si>
  <si>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</si>
  <si>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</si>
  <si>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</si>
  <si>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</si>
  <si>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</si>
  <si>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</si>
  <si>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</si>
  <si>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</si>
  <si>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</si>
  <si>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</si>
  <si>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</si>
  <si>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</si>
  <si>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</si>
  <si>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</si>
  <si>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</si>
  <si>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</si>
  <si>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</si>
  <si>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</si>
  <si>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</si>
  <si>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</si>
  <si>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</si>
  <si>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</si>
  <si>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</si>
  <si>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</si>
  <si>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</si>
  <si>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</si>
  <si>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</si>
  <si>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</si>
  <si>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</si>
  <si>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</si>
  <si>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</si>
  <si>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</si>
  <si>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</si>
  <si>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</si>
  <si>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</si>
  <si>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</si>
  <si>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</si>
  <si>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</si>
  <si>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</si>
  <si>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</si>
  <si>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</si>
  <si>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</si>
  <si>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</si>
  <si>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</si>
  <si>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</si>
  <si>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</si>
  <si>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</si>
  <si>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</si>
  <si>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</si>
  <si>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</si>
  <si>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</si>
  <si>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</si>
  <si>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</si>
  <si>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</si>
  <si>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</si>
  <si>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</si>
  <si>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</si>
  <si>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</si>
  <si>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</si>
  <si>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</si>
  <si>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</si>
  <si>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</si>
  <si>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</si>
  <si>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</si>
  <si>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</si>
  <si>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</si>
  <si>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</si>
  <si>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</si>
  <si>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</si>
  <si>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</si>
  <si>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</si>
  <si>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</si>
  <si>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</si>
  <si>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</si>
  <si>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</si>
  <si>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</si>
  <si>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</si>
  <si>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</si>
  <si>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</si>
  <si>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</si>
  <si>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</si>
  <si>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</si>
  <si>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</si>
  <si>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</si>
  <si>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</si>
  <si>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</si>
  <si>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</si>
  <si>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</si>
  <si>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</si>
  <si>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</si>
  <si>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</si>
  <si>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</si>
  <si>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</si>
  <si>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</si>
  <si>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</si>
  <si>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</si>
  <si>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</si>
  <si>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</si>
  <si>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</si>
  <si>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</si>
  <si>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</si>
  <si>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</si>
  <si>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</si>
  <si>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</si>
  <si>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</si>
  <si>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</si>
  <si>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</si>
  <si>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</si>
  <si>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</si>
  <si>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</si>
  <si>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</si>
  <si>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</si>
  <si>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</si>
  <si>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</si>
  <si>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</si>
  <si>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</si>
  <si>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</si>
  <si>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</si>
  <si>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</si>
  <si>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</si>
  <si>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</si>
  <si>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</si>
  <si>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</si>
  <si>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</si>
  <si>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</si>
  <si>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</si>
  <si>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</si>
  <si>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</si>
  <si>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</si>
  <si>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</si>
  <si>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</si>
  <si>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</si>
  <si>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</si>
  <si>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</si>
  <si>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</si>
  <si>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</si>
  <si>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</si>
  <si>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</si>
  <si>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</si>
  <si>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</si>
  <si>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</si>
  <si>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</si>
  <si>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</si>
  <si>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</si>
  <si>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</si>
  <si>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</si>
  <si>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</si>
  <si>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</si>
  <si>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</si>
  <si>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</si>
  <si>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</si>
  <si>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</si>
  <si>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</si>
  <si>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</si>
  <si>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</si>
  <si>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</si>
  <si>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</si>
  <si>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</si>
  <si>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</si>
  <si>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</si>
  <si>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</si>
  <si>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</si>
  <si>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</si>
  <si>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</si>
  <si>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</si>
  <si>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</si>
  <si>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</si>
  <si>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</si>
  <si>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</si>
  <si>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</si>
  <si>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</si>
  <si>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</si>
  <si>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</si>
  <si>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</si>
  <si>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</si>
  <si>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</si>
  <si>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</si>
  <si>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</si>
  <si>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</si>
  <si>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</si>
  <si>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</si>
  <si>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</si>
  <si>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</si>
  <si>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</si>
  <si>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</si>
  <si>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</si>
  <si>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</si>
  <si>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</si>
  <si>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</si>
  <si>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</si>
  <si>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</si>
  <si>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</si>
  <si>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</si>
  <si>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</si>
  <si>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</si>
  <si>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</si>
  <si>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</si>
  <si>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</si>
  <si>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</si>
  <si>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</si>
  <si>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</si>
  <si>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</si>
  <si>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</si>
  <si>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</si>
  <si>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</si>
  <si>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</si>
  <si>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</si>
  <si>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</si>
  <si>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</si>
  <si>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</si>
  <si>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</si>
  <si>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</si>
  <si>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</si>
  <si>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</si>
  <si>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</si>
  <si>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</si>
  <si>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</si>
  <si>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</si>
  <si>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</si>
  <si>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</si>
  <si>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</si>
  <si>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</si>
  <si>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</si>
  <si>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</si>
  <si>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</si>
  <si>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</si>
  <si>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</si>
  <si>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</si>
  <si>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</si>
  <si>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</si>
  <si>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</si>
  <si>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</si>
  <si>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</si>
  <si>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</si>
  <si>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</si>
  <si>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</si>
  <si>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</si>
  <si>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</si>
  <si>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</si>
  <si>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</si>
  <si>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</si>
  <si>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</si>
  <si>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</si>
  <si>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</si>
  <si>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</si>
  <si>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</si>
  <si>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</si>
  <si>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</si>
  <si>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</si>
  <si>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</si>
  <si>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</si>
  <si>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</si>
  <si>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</si>
  <si>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</si>
  <si>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</si>
  <si>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</si>
  <si>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</si>
  <si>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</si>
  <si>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</si>
  <si>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</si>
  <si>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</si>
  <si>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</si>
  <si>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</si>
  <si>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</si>
  <si>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</si>
  <si>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</si>
  <si>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</si>
  <si>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</si>
  <si>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</si>
  <si>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</si>
  <si>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</si>
  <si>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</si>
  <si>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</si>
  <si>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</si>
  <si>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</si>
  <si>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</si>
  <si>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</si>
  <si>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</si>
  <si>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</si>
  <si>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</si>
  <si>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</si>
  <si>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</si>
  <si>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</si>
  <si>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</si>
  <si>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</si>
  <si>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</si>
  <si>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</si>
  <si>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</si>
  <si>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</si>
  <si>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</si>
  <si>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</si>
  <si>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</si>
  <si>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</si>
  <si>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</si>
  <si>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</si>
  <si>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</si>
  <si>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</si>
  <si>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</si>
  <si>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</si>
  <si>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</si>
  <si>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</si>
  <si>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</si>
  <si>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</si>
  <si>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</si>
  <si>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</si>
  <si>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</si>
  <si>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</si>
  <si>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</si>
  <si>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</si>
  <si>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</si>
  <si>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</si>
  <si>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</si>
  <si>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</si>
  <si>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</si>
  <si>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</si>
  <si>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</si>
  <si>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</si>
  <si>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</si>
  <si>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</si>
  <si>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</si>
  <si>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</si>
  <si>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</si>
  <si>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</si>
  <si>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</si>
  <si>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</si>
  <si>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</si>
  <si>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</si>
  <si>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</si>
  <si>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</si>
  <si>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</si>
  <si>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</si>
  <si>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</si>
  <si>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</si>
  <si>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</si>
  <si>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</si>
  <si>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</si>
  <si>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</si>
  <si>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</si>
  <si>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</si>
  <si>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</si>
  <si>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</si>
  <si>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</si>
  <si>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</si>
  <si>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</si>
  <si>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</si>
  <si>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</si>
  <si>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</si>
  <si>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</si>
  <si>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</si>
  <si>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</si>
  <si>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</si>
  <si>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</si>
  <si>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</si>
  <si>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</si>
  <si>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</si>
  <si>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</si>
  <si>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</si>
  <si>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</si>
  <si>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</si>
  <si>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</si>
  <si>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</si>
  <si>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</si>
  <si>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</si>
  <si>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</si>
  <si>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</si>
  <si>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</si>
  <si>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</si>
  <si>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</si>
  <si>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</si>
  <si>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</si>
  <si>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</si>
  <si>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</si>
  <si>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</si>
  <si>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</si>
  <si>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</si>
  <si>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</si>
  <si>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</si>
  <si>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</si>
  <si>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</si>
  <si>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</si>
  <si>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</si>
  <si>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</si>
  <si>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</si>
  <si>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</si>
  <si>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</si>
  <si>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</si>
  <si>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</si>
  <si>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</si>
  <si>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</si>
  <si>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</si>
  <si>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</si>
  <si>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</si>
  <si>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</si>
  <si>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</si>
  <si>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</si>
  <si>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</si>
  <si>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</si>
  <si>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</si>
  <si>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</si>
  <si>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</si>
  <si>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</si>
  <si>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</si>
  <si>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</si>
  <si>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</si>
  <si>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</si>
  <si>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</si>
  <si>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</si>
  <si>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</si>
  <si>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</si>
  <si>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</si>
  <si>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</si>
  <si>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</si>
  <si>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</si>
  <si>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</si>
  <si>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</si>
  <si>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</si>
  <si>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</si>
  <si>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</si>
  <si>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</si>
  <si>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</si>
  <si>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</si>
  <si>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</si>
  <si>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</si>
  <si>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</si>
  <si>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</si>
  <si>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</si>
  <si>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</si>
  <si>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</si>
  <si>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</si>
  <si>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</si>
  <si>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</si>
  <si>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</si>
  <si>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</si>
  <si>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</si>
  <si>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</si>
  <si>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</si>
  <si>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</si>
  <si>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</si>
  <si>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</si>
  <si>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</si>
  <si>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</si>
  <si>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</si>
  <si>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</si>
  <si>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</si>
  <si>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</si>
  <si>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</si>
  <si>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</si>
  <si>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</si>
  <si>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</si>
  <si>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</si>
  <si>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</si>
  <si>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</si>
  <si>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</si>
  <si>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</si>
  <si>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</si>
  <si>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</si>
  <si>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</si>
  <si>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</si>
  <si>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</si>
  <si>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</si>
  <si>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</si>
  <si>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</si>
  <si>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</si>
  <si>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</si>
  <si>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</si>
  <si>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</si>
  <si>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</si>
  <si>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</si>
  <si>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</si>
  <si>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</si>
  <si>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</si>
  <si>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</si>
  <si>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</si>
  <si>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</si>
  <si>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</si>
  <si>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</si>
  <si>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</si>
  <si>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</si>
  <si>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</si>
  <si>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</si>
  <si>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</si>
  <si>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</si>
  <si>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</si>
  <si>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</si>
  <si>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</si>
  <si>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</si>
  <si>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</si>
  <si>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</si>
  <si>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</si>
  <si>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</si>
  <si>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</si>
  <si>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</si>
  <si>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</si>
  <si>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</si>
  <si>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</si>
  <si>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</si>
  <si>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</si>
  <si>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</si>
  <si>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</si>
  <si>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</si>
  <si>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</si>
  <si>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</si>
  <si>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</si>
  <si>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</si>
  <si>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</si>
  <si>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</si>
  <si>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</si>
  <si>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</si>
  <si>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</si>
  <si>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</si>
  <si>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</si>
  <si>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</si>
  <si>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</si>
  <si>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</si>
  <si>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</si>
  <si>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</si>
  <si>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</si>
  <si>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</si>
  <si>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</si>
  <si>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</si>
  <si>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</si>
  <si>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</si>
  <si>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</si>
  <si>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</si>
  <si>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</si>
  <si>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</si>
  <si>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</si>
  <si>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</si>
  <si>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</si>
  <si>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</si>
  <si>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</si>
  <si>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</si>
  <si>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</si>
  <si>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</si>
  <si>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</si>
  <si>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</si>
  <si>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</si>
  <si>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</si>
  <si>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</si>
  <si>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</si>
  <si>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</si>
  <si>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</si>
  <si>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</si>
  <si>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</si>
  <si>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</si>
  <si>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</si>
  <si>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</si>
  <si>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</si>
  <si>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</si>
  <si>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</si>
  <si>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</si>
  <si>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</si>
  <si>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</si>
  <si>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</si>
  <si>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</si>
  <si>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</si>
  <si>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</si>
  <si>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</si>
  <si>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</si>
  <si>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</si>
  <si>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</si>
  <si>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</si>
  <si>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</si>
  <si>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</si>
  <si>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</si>
  <si>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</si>
  <si>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</si>
  <si>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</si>
  <si>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</si>
  <si>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</si>
  <si>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</si>
  <si>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</si>
  <si>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</si>
  <si>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</si>
  <si>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</si>
  <si>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</si>
  <si>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</si>
  <si>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</si>
  <si>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</si>
  <si>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</si>
  <si>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</si>
  <si>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</si>
  <si>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</si>
  <si>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</si>
  <si>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</si>
  <si>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</si>
  <si>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</si>
  <si>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</si>
  <si>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</si>
  <si>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</si>
  <si>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</si>
  <si>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</si>
  <si>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</si>
  <si>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</si>
  <si>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</si>
  <si>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</si>
  <si>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</si>
  <si>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</si>
  <si>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</si>
  <si>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</si>
  <si>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</si>
  <si>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</si>
  <si>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</si>
  <si>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</si>
  <si>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</si>
  <si>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</si>
  <si>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</si>
  <si>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</si>
  <si>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</si>
  <si>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</si>
  <si>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</si>
  <si>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</si>
  <si>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</si>
  <si>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</si>
  <si>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</si>
  <si>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</si>
  <si>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</si>
  <si>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</si>
  <si>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</si>
  <si>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</si>
  <si>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</si>
  <si>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</si>
  <si>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</si>
  <si>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</si>
  <si>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</si>
  <si>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</si>
  <si>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</si>
  <si>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</si>
  <si>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</si>
  <si>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</si>
  <si>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</si>
  <si>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</si>
  <si>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</si>
  <si>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</si>
  <si>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</si>
  <si>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</si>
  <si>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</si>
  <si>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</si>
  <si>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</si>
  <si>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</si>
  <si>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</si>
  <si>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</si>
  <si>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</si>
  <si>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</si>
  <si>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</si>
  <si>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</si>
  <si>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</si>
  <si>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</si>
  <si>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</si>
  <si>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</si>
  <si>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</si>
  <si>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</si>
  <si>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</si>
  <si>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</si>
  <si>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</si>
  <si>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</si>
  <si>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</si>
  <si>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</si>
  <si>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</si>
  <si>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</si>
  <si>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</si>
  <si>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</si>
  <si>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</si>
  <si>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</si>
  <si>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</si>
  <si>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</si>
  <si>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</si>
  <si>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</si>
  <si>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</si>
  <si>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</si>
  <si>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</si>
  <si>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</si>
  <si>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</si>
  <si>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</si>
  <si>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</si>
  <si>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</si>
  <si>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</si>
  <si>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</si>
  <si>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</si>
  <si>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</si>
  <si>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</si>
  <si>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</si>
  <si>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</si>
  <si>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</si>
  <si>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</si>
  <si>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</si>
  <si>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</si>
  <si>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</si>
  <si>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</si>
  <si>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</si>
  <si>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</si>
  <si>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</si>
  <si>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</si>
  <si>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</si>
  <si>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</si>
  <si>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</si>
  <si>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</si>
  <si>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</si>
  <si>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</si>
  <si>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</si>
  <si>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</si>
  <si>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</si>
  <si>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</si>
  <si>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</si>
  <si>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</si>
  <si>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</si>
  <si>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</si>
  <si>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</si>
  <si>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</si>
  <si>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</si>
  <si>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</si>
  <si>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</si>
  <si>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</si>
  <si>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</si>
  <si>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</si>
  <si>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</si>
  <si>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</si>
  <si>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</si>
  <si>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</si>
  <si>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</si>
  <si>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</si>
  <si>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</si>
  <si>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</si>
  <si>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</si>
  <si>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</si>
  <si>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</si>
  <si>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</si>
  <si>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</si>
  <si>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</si>
  <si>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</si>
  <si>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</si>
  <si>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</si>
  <si>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</si>
  <si>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</si>
  <si>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</si>
  <si>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</si>
  <si>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</si>
  <si>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</si>
  <si>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</si>
  <si>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</si>
  <si>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</si>
  <si>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</si>
  <si>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</si>
  <si>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</si>
  <si>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</si>
  <si>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</si>
  <si>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</si>
  <si>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</si>
  <si>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</si>
  <si>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</si>
  <si>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</si>
  <si>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</si>
  <si>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</si>
  <si>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</si>
  <si>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</si>
  <si>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</si>
  <si>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</si>
  <si>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</si>
  <si>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</si>
  <si>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</si>
  <si>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</si>
  <si>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</si>
  <si>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</si>
  <si>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</si>
  <si>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</si>
  <si>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</si>
  <si>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</si>
  <si>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</si>
  <si>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</si>
  <si>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</si>
  <si>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</si>
  <si>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</si>
  <si>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</si>
  <si>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</si>
  <si>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</si>
  <si>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</si>
  <si>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</si>
  <si>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</si>
  <si>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</si>
  <si>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</si>
  <si>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</si>
  <si>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</si>
  <si>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</si>
  <si>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</si>
  <si>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</si>
  <si>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</si>
  <si>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</si>
  <si>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</si>
  <si>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</si>
  <si>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</si>
  <si>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</si>
  <si>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</si>
  <si>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</si>
  <si>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</si>
  <si>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</si>
  <si>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</si>
  <si>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</si>
  <si>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</si>
  <si>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</si>
  <si>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</si>
  <si>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</si>
  <si>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</si>
  <si>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</si>
  <si>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</si>
  <si>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</si>
  <si>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</si>
  <si>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</si>
  <si>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</si>
  <si>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</si>
  <si>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</si>
  <si>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</si>
  <si>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</si>
  <si>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</si>
  <si>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</si>
  <si>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</si>
  <si>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</si>
  <si>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</si>
  <si>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</si>
  <si>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</si>
  <si>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</si>
  <si>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</si>
  <si>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</si>
  <si>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</si>
  <si>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</si>
  <si>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</si>
  <si>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</si>
  <si>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</si>
  <si>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</si>
  <si>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</si>
  <si>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</si>
  <si>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</si>
  <si>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</si>
  <si>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</si>
  <si>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</si>
  <si>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</si>
  <si>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</si>
  <si>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</si>
  <si>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</si>
  <si>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</si>
  <si>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</si>
  <si>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</si>
  <si>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</si>
  <si>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</si>
  <si>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</si>
  <si>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</si>
  <si>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</si>
  <si>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</si>
  <si>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</si>
  <si>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</si>
  <si>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</si>
  <si>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</si>
  <si>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</si>
  <si>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</si>
  <si>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</si>
  <si>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</si>
  <si>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</si>
  <si>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</si>
  <si>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</si>
  <si>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</si>
  <si>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</si>
  <si>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</si>
  <si>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</si>
  <si>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</si>
  <si>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</si>
  <si>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</si>
  <si>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</si>
  <si>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</si>
  <si>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</si>
  <si>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</si>
  <si>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</si>
  <si>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</si>
  <si>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</si>
  <si>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</si>
  <si>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</si>
  <si>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</si>
  <si>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</si>
  <si>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</si>
  <si>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</si>
  <si>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</si>
  <si>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</si>
  <si>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</si>
  <si>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</si>
  <si>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</si>
  <si>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</si>
  <si>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</si>
  <si>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</si>
  <si>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</si>
  <si>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</si>
  <si>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</si>
  <si>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</si>
  <si>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</si>
  <si>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</si>
  <si>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</si>
  <si>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</si>
  <si>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</si>
  <si>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</si>
  <si>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</si>
  <si>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</si>
  <si>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</si>
  <si>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</si>
  <si>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</si>
  <si>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</si>
  <si>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</si>
  <si>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</si>
  <si>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</si>
  <si>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</si>
  <si>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</si>
  <si>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</si>
  <si>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</si>
  <si>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</si>
  <si>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</si>
  <si>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</si>
  <si>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</si>
  <si>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</si>
  <si>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</si>
  <si>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</si>
  <si>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</si>
  <si>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</si>
  <si>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</si>
  <si>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</si>
  <si>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</si>
  <si>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</si>
  <si>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</si>
  <si>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</si>
  <si>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</si>
  <si>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</si>
  <si>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</si>
  <si>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</si>
  <si>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</si>
  <si>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</si>
  <si>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</si>
  <si>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</si>
  <si>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</si>
  <si>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</si>
  <si>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</si>
  <si>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</si>
  <si>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</si>
  <si>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</si>
  <si>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</si>
  <si>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</si>
  <si>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</si>
  <si>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</si>
  <si>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</si>
  <si>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</si>
  <si>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</si>
  <si>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</si>
  <si>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</si>
  <si>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</si>
  <si>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</si>
  <si>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</si>
  <si>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</si>
  <si>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</si>
  <si>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</si>
  <si>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</si>
  <si>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</si>
  <si>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</si>
  <si>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</si>
  <si>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</si>
  <si>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</si>
  <si>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</si>
  <si>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</si>
  <si>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</si>
  <si>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</si>
  <si>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</si>
  <si>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</si>
  <si>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</si>
  <si>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</si>
  <si>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</si>
  <si>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</si>
  <si>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</si>
  <si>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</si>
  <si>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</si>
  <si>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</si>
  <si>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</si>
  <si>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</si>
  <si>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</si>
  <si>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</si>
  <si>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</si>
  <si>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</si>
  <si>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</si>
  <si>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</si>
  <si>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</si>
  <si>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</si>
  <si>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</si>
  <si>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</si>
  <si>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</si>
  <si>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</si>
  <si>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</si>
  <si>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</si>
  <si>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</si>
  <si>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</si>
  <si>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</si>
  <si>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</si>
  <si>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</si>
  <si>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</si>
  <si>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</si>
  <si>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</si>
  <si>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</si>
  <si>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</si>
  <si>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</si>
  <si>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</si>
  <si>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</si>
  <si>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</si>
  <si>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</si>
  <si>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</si>
  <si>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</si>
  <si>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</si>
  <si>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</si>
  <si>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</si>
  <si>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</si>
  <si>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</si>
  <si>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</si>
  <si>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</si>
  <si>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</si>
  <si>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</si>
  <si>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</si>
  <si>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</si>
  <si>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</si>
  <si>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</si>
  <si>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</si>
  <si>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</si>
  <si>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</si>
  <si>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</si>
  <si>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</si>
  <si>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</si>
  <si>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</si>
  <si>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</si>
  <si>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</si>
  <si>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</si>
  <si>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</si>
  <si>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</si>
  <si>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</si>
  <si>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</si>
  <si>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</si>
  <si>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</si>
  <si>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</si>
  <si>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</si>
  <si>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</si>
  <si>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</si>
  <si>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</si>
  <si>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</si>
  <si>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</si>
  <si>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</si>
  <si>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</si>
  <si>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</si>
  <si>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</si>
  <si>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</si>
  <si>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</si>
  <si>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</si>
  <si>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</si>
  <si>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</si>
  <si>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</si>
  <si>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</si>
  <si>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</si>
  <si>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</si>
  <si>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</si>
  <si>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</si>
  <si>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</si>
  <si>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</si>
  <si>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</si>
  <si>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</si>
  <si>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</si>
  <si>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</si>
  <si>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</si>
  <si>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</si>
  <si>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</si>
  <si>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</si>
  <si>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</si>
  <si>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</si>
  <si>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</si>
  <si>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</si>
  <si>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</si>
  <si>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</si>
  <si>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</si>
  <si>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</si>
  <si>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</si>
  <si>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</si>
  <si>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</si>
  <si>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</si>
  <si>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</si>
  <si>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</si>
  <si>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</si>
  <si>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</si>
  <si>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</si>
  <si>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</si>
  <si>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</si>
  <si>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</si>
  <si>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</si>
  <si>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</si>
  <si>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</si>
  <si>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</si>
  <si>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</si>
  <si>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</si>
  <si>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</si>
  <si>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</si>
  <si>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</si>
  <si>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</si>
  <si>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</si>
  <si>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</si>
  <si>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</si>
  <si>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</si>
  <si>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</si>
  <si>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</si>
  <si>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</si>
  <si>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</si>
  <si>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</si>
  <si>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</si>
  <si>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</si>
  <si>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</si>
  <si>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</si>
  <si>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</si>
  <si>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</si>
  <si>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</si>
  <si>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</si>
  <si>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</si>
  <si>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</si>
  <si>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</si>
  <si>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</si>
  <si>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</si>
  <si>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</si>
  <si>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</si>
  <si>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</si>
  <si>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</si>
  <si>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</si>
  <si>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</si>
  <si>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</si>
  <si>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</si>
  <si>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</si>
  <si>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</si>
  <si>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</si>
  <si>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</si>
  <si>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</si>
  <si>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</si>
  <si>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</si>
  <si>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</si>
  <si>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</si>
  <si>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</si>
  <si>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</si>
  <si>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</si>
  <si>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</si>
  <si>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</si>
  <si>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</si>
  <si>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</si>
  <si>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</si>
  <si>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</si>
  <si>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</si>
  <si>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</si>
  <si>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</si>
  <si>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</si>
  <si>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</si>
  <si>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</si>
  <si>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</si>
  <si>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</si>
  <si>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</si>
  <si>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</si>
  <si>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</si>
  <si>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</si>
  <si>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</si>
  <si>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</si>
  <si>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</si>
  <si>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</si>
  <si>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</si>
  <si>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</si>
  <si>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</si>
  <si>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</si>
  <si>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</si>
  <si>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</si>
  <si>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</si>
  <si>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</si>
  <si>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</si>
  <si>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</si>
  <si>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</si>
  <si>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</si>
  <si>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</si>
  <si>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</si>
  <si>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</si>
  <si>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</si>
  <si>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</si>
  <si>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</si>
  <si>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</si>
  <si>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</si>
  <si>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</si>
  <si>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</si>
  <si>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</si>
  <si>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</si>
  <si>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</si>
  <si>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</si>
  <si>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</si>
  <si>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</si>
  <si>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</si>
  <si>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</si>
  <si>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</si>
  <si>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</si>
  <si>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</si>
  <si>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</si>
  <si>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</si>
  <si>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</si>
  <si>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</si>
  <si>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</si>
  <si>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</si>
  <si>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</si>
  <si>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</si>
  <si>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</si>
  <si>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</si>
  <si>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</si>
  <si>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</si>
  <si>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</si>
  <si>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</si>
  <si>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</si>
  <si>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</si>
  <si>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</si>
  <si>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</si>
  <si>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</si>
  <si>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</si>
  <si>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</si>
  <si>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</si>
  <si>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</si>
  <si>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</si>
  <si>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</si>
  <si>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PCM-20251128-00000470</t>
  </si>
  <si>
    <t xml:space="preserve">Rooftop site telecom team visited and found power disconnected from whole building / EM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</si>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</sst>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326.55256064814603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45989.500986574072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45989.500986574072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45989.500986574072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45989.500986574072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45989.500986574072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45989.500986574072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45989.500986574072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45989.500986574072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45989.500986574072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45989.500986574072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45989.500986574072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45989.500986574072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45989.500986574072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45989.500986574072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45989.500986574072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45989.500986574072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45989.500986574072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45989.500986574072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45989.500986574072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45989.500986574072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45989.500986574072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45989.500986574072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45989.500986574072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45989.500986574072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45989.500986574072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45989.500986574072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45989.500986574072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45989.500986574072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45989.500986574072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45989.500986574072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45989.500986574072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45989.500986574072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45989.500986574072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45989.500986574072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45989.500986574072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45989.500986574072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45989.500986574072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45989.500986574072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164.50114861111069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5.113567592590698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0.86017638888733927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
      </c>
      <c r="C6" s="18"/>
      <c r="D6" s="18"/>
      <c r="E6" s="99"/>
      <c r="F6" s="100"/>
      <c r="G6" s="101">
        <f ca="1">IFERROR(NOW()-F6,"-")</f>
        <v>45989.500986574072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45989.500986574072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45989.500986574072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45989.500986574072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45989.500986574072</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45989.500986574072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45989.500986574072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45989.500986574072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45989.500986574072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45989.500986574072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45989.500986574072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45989.500986574072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45989.500986574072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45989.500986574072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45989.500986574072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45989.500986574072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45989.500986574072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45989.500986574072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45989.500986574072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45989.500986574072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45989.500986574072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45989.500986574072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45989.500986574072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45989.500986574072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45989.500986574072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45989.500986574072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45989.500986574072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45989.500986574072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45989.500986574072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45989.500986574072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45989.500986574072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45989.500986574072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45989.500986574072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45989.500986574072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45989.500986574072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45989.500986574072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45989.500986574072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45989.500986574072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45989.500986574072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45989.500986574072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45989.500986574072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45989.500986574072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45989.500986574072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45989.500986574072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45989.500986574072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45989.500986574072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45989.500986574072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45989.500986574072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45989.500986574072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45989.500986574072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45989.500986574072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45989.500986574072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45989.500986574072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45989.500986574072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45989.500986574072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45989.500986574072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45989.500986574072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45989.500986574072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45989.500986574072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45989.500986574072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45989.500986574072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45989.500986574072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45989.500986574072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45989.500986574072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45989.500986574072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45989.500986574072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45989.500986574072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45989.500986574072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45989.500986574072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45989.500986574072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45989.500986574072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45989.500986574072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45989.500986574072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45989.500986574072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45989.500986574072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45989.500986574072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45989.500986574072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45989.500986574072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45989.500986574072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45989.500986574072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45989.500986574072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45989.500986574072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45989.500986574072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45989.500986574072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45989.500986574072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45989.500986574072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45989.500986574072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45989.500986574072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45989.500986574072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45989.500986574072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45989.500986574072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45989.500986574072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45989.500986574072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45989.500986574072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45989.500986574072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45989.500986574072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45989.500986574072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45989.500986574072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45989.500986574072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45989.500986574072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45989.500986574072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45989.500986574072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45989.500986574072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45989.500986574072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45989.500986574072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45989.500986574072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45989.500986574072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45989.500986574072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45989.500986574072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45989.500986574072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45989.500986574072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45989.500986574072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45989.500986574072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45989.500986574072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45989.500986574072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45989.500986574072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45989.500986574072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45989.500986574072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45989.500986574072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45989.500986574072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45989.500986574072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45989.500986574072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45989.500986574072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45989.500986574072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45989.500986574072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45989.500986574072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45989.500986574072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45989.500986574072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45989.500986574072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45989.500986574072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45989.500986574072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45989.500986574072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45989.500986574072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45989.500986574072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45989.500986574072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45989.500986574072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45989.500986574072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45989.500986574072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45989.500986574072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45989.500986574072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45989.500986574072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45989.500986574072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45989.500986574072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45989.500986574072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45989.500986574072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45989.500986574072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45989.500986574072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45989.500986574072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45989.500986574072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45989.500986574072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45989.500986574072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45989.500986574072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45989.500986574072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45989.500986574072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45989.500986574072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45989.500986574072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45989.500986574072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45989.500986574072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45989.500986574072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45989.500986574072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45989.500986574072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45989.500986574072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45989.500986574072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45989.500986574072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45989.500986574072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45989.500986574072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45989.500986574072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45989.500986574072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45989.500986574072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45989.500986574072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45989.500986574072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45989.500986574072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45989.500986574072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45989.500986574072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45989.500986574072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45989.500986574072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45989.500986574072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45989.500986574072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45989.500986574072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45989.500986574072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45989.500986574072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45989.500986574072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45989.500986574072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45989.500986574072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45989.500986574072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45989.500986574072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45989.500986574072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45989.500986574072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45989.500986574072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45989.500986574072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45989.500986574072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45989.500986574072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45989.500986574072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45989.500986574072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45989.500986574072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45989.500986574072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45989.500986574072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45989.500986574072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45989.500986574072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45989.500986574072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45989.500986574072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45989.500986574072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45989.500986574072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45989.500986574072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45989.500986574072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45989.500986574072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45989.500986574072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45989.500986574072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45989.500986574072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45989.500986574072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45989.500986574072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45989.500986574072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45989.500986574072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45989.500986574072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45989.500986574072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45989.500986574072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45989.500986574072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45989.500986574072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45989.500986574072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45989.500986574072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45989.500986574072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45989.500986574072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45989.500986574072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45989.500986574072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45989.500986574072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45989.500986574072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45989.500986574072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45989.500986574072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45989.500986574072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45989.500986574072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45989.500986574072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45989.500986574072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45989.500986574072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45989.500986574072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45989.500986574072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45989.500986574072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45989.500986574072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45989.500986574072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45989.500986574072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45989.500986574072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45989.500986574072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45989.500986574072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45989.500986574072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45989.500986574072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45989.500986574072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45989.500986574072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45989.500986574072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45989.500986574072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45989.500986574072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45989.500986574072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45989.500986574072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45989.500986574072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45989.500986574072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45989.500986574072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45989.500986574072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45989.500986574072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45989.500986574072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45989.500986574072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45989.500986574072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45989.500986574072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45989.500986574072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45989.500986574072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45989.500986574072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45989.500986574072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45989.500986574072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45989.500986574072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45989.500986574072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45989.500986574072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45989.500986574072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45989.500986574072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45989.500986574072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45989.500986574072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45989.500986574072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45989.500986574072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45989.500986574072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45989.500986574072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45989.500986574072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45989.500986574072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45989.500986574072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45989.500986574072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45989.500986574072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45989.500986574072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45989.500986574072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45989.500986574072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45989.500986574072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45989.500986574072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45989.500986574072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45989.500986574072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45989.500986574072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45989.500986574072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45989.500986574072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45989.500986574072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45989.500986574072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45989.500986574072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45989.500986574072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45989.500986574072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45989.500986574072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45989.500986574072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45989.500986574072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45989.500986574072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45989.500986574072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45989.500986574072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45989.500986574072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45989.500986574072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45989.500986574072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45989.500986574072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45989.500986574072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45989.500986574072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45989.500986574072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45989.500986574072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45989.500986574072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45989.500986574072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45989.500986574072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45989.500986574072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45989.500986574072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45989.500986574072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45989.500986574072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45989.500986574072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45989.500986574072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45989.500986574072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45989.500986574072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45989.500986574072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45989.500986574072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45989.500986574072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45989.500986574072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45989.500986574072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45989.500986574072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45989.500986574072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45989.500986574072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45989.500986574072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45989.500986574072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45989.500986574072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45989.500986574072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45989.500986574072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45989.500986574072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45989.500986574072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45989.500986574072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45989.500986574072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45989.500986574072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45989.500986574072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45989.500986574072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45989.500986574072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45989.500986574072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45989.500986574072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45989.500986574072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45989.500986574072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45989.500986574072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45989.500986574072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45989.500986574072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45989.500986574072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45989.500986574072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45989.500986574072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45989.500986574072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45989.500986574072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45989.500986574072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45989.500986574072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45989.500986574072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45989.500986574072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45989.500986574072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45989.500986574072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45989.500986574072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45989.500986574072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45989.500986574072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45989.500986574072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45989.500986574072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45989.500986574072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45989.500986574072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45989.500986574072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45989.500986574072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45989.500986574072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45989.500986574072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45989.500986574072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45989.500986574072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45989.500986574072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45989.500986574072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45989.500986574072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45989.500986574072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45989.500986574072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45989.500986574072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45989.500986574072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45989.500986574072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45989.500986574072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45989.500986574072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45989.500986574072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45989.500986574072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45989.500986574072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45989.500986574072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45989.500986574072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45989.500986574072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45989.500986574072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45989.500986574072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45989.500986574072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45989.500986574072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45989.500986574072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45989.500986574072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45989.500986574072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45989.500986574072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45989.500986574072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45989.500986574072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45989.500986574072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45989.500986574072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45989.500986574072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45989.500986574072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45989.500986574072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45989.500986574072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45989.500986574072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45989.500986574072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45989.500986574072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45989.500986574072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45989.500986574072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45989.500986574072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45989.500986574072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45989.500986574072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45989.500986574072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45989.500986574072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45989.500986574072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45989.500986574072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45989.500986574072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45989.500986574072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45989.500986574072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45989.500986574072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45989.500986574072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45989.500986574072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45989.500986574072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45989.500986574072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45989.500986574072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45989.500986574072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45989.500986574072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45989.500986574072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45989.500986574072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45989.500986574072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45989.500986574072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45989.500986574072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45989.500986574072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45989.500986574072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45989.500986574072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45989.500986574072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45989.500986574072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45989.500986574072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45989.500986574072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45989.500986574072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45989.500986574072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45989.500986574072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45989.500986574072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45989.500986574072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45989.500986574072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45989.500986574072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45989.500986574072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45989.500986574072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45989.500986574072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45989.500986574072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45989.500986574072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45989.500986574072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45989.500986574072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45989.500986574072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45989.500986574072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45989.500986574072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45989.500986574072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45989.500986574072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45989.500986574072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45989.500986574072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45989.500986574072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45989.500986574072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45989.500986574072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45989.500986574072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45989.500986574072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45989.500986574072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45989.500986574072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45989.500986574072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45989.500986574072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45989.500986574072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45989.500986574072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45989.500986574072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45989.500986574072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45989.500986574072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45989.500986574072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45989.500986574072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45989.500986574072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45989.500986574072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45989.500986574072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45989.500986574072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45989.500986574072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45989.500986574072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45989.500986574072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45989.500986574072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45989.500986574072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45989.500986574072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45989.500986574072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45989.500986574072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45989.500986574072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45989.500986574072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45989.500986574072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45989.500986574072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45989.500986574072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45989.500986574072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45989.500986574072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45989.500986574072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45989.500986574072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45989.500986574072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45989.500986574072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45989.500986574072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45989.500986574072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45989.500986574072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45989.500986574072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45989.500986574072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45989.500986574072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45989.500986574072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45989.500986574072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45989.500986574072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45989.500986574072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45989.500986574072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45989.500986574072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45989.500986574072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45989.500986574072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45989.500986574072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45989.500986574072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45989.500986574072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45989.500986574072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45989.500986574072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45989.500986574072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45989.500986574072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45989.500986574072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45989.500986574072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45989.500986574072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45989.500986574072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45989.500986574072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45989.500986574072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45989.500986574072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45989.500986574072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45989.500986574072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45989.500986574072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45989.500986574072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45989.500986574072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45989.500986574072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45989.500986574072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45989.500986574072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45989.500986574072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45989.500986574072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45989.500986574072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45989.500986574072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45989.500986574072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45989.500986574072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45989.500986574072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45989.500986574072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45989.500986574072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45989.500986574072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45989.500986574072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45989.500986574072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45989.500986574072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45989.500986574072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45989.500986574072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45989.500986574072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45989.500986574072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45989.500986574072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45989.500986574072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45989.500986574072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45989.500986574072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45989.500986574072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45989.500986574072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45989.500986574072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45989.500986574072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45989.500986574072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45989.500986574072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45989.500986574072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45989.500986574072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45989.500986574072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45989.500986574072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45989.500986574072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45989.500986574072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45989.500986574072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45989.500986574072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45989.500986574072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45989.500986574072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45989.500986574072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45989.500986574072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45989.500986574072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45989.500986574072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45989.500986574072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45989.500986574072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45989.500986574072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45989.500986574072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45989.500986574072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45989.500986574072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45989.500986574072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45989.500986574072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45989.500986574072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45989.500986574072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45989.500986574072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45989.500986574072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45989.500986574072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45989.500986574072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45989.500986574072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45989.500986574072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45989.500986574072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45989.500986574072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45989.500986574072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45989.500986574072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45989.500986574072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45989.500986574072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45989.500986574072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45989.500986574072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45989.500986574072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45989.500986574072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45989.500986574072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45989.500986574072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45989.500986574072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45989.500986574072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45989.500986574072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45989.500986574072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45989.500986574072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45989.500986574072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45989.500986574072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45989.500986574072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45989.500986574072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45989.500986574072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45989.500986574072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45989.500986574072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45989.500986574072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45989.500986574072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45989.500986574072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45989.500986574072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45989.500986574072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45989.500986574072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45989.500986574072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45989.500986574072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45989.500986574072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45989.500986574072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45989.500986574072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45989.500986574072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45989.500986574072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45989.500986574072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45989.500986574072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45989.500986574072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45989.500986574072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45989.500986574072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45989.500986574072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45989.500986574072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45989.500986574072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45989.500986574072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45989.500986574072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45989.500986574072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45989.500986574072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45989.500986574072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45989.500986574072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45989.500986574072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45989.500986574072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45989.500986574072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45989.500986574072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45989.500986574072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45989.500986574072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45989.500986574072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45989.500986574072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45989.500986574072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45989.500986574072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45989.500986574072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45989.500986574072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45989.500986574072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45989.500986574072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45989.500986574072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45989.500986574072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45989.500986574072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45989.500986574072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45989.500986574072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45989.500986574072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45989.500986574072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45989.500986574072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45989.500986574072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45989.500986574072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45989.500986574072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45989.500986574072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45989.500986574072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45989.500986574072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45989.500986574072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45989.500986574072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45989.500986574072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45989.500986574072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45989.500986574072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45989.500986574072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45989.500986574072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45989.500986574072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45989.500986574072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45989.500986574072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45989.500986574072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45989.500986574072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45989.500986574072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45989.500986574072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45989.500986574072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45989.500986574072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45989.500986574072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45989.500986574072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45989.500986574072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45989.500986574072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45989.500986574072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45989.500986574072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45989.500986574072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45989.500986574072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45989.500986574072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45989.500986574072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45989.500986574072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45989.500986574072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45989.500986574072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45989.500986574072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45989.500986574072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45989.500986574072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45989.500986574072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45989.500986574072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45989.500986574072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45989.500986574072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45989.500986574072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45989.500986574072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45989.500986574072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45989.500986574072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45989.500986574072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45989.500986574072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45989.500986574072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45989.500986574072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45989.500986574072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45989.500986574072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45989.500986574072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45989.500986574072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45989.500986574072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45989.500986574072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45989.500986574072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45989.500986574072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45989.500986574072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45989.500986574072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45989.500986574072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45989.500986574072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45989.500986574072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45989.500986574072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45989.500986574072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45989.500986574072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45989.500986574072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45989.500986574072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45989.500986574072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45989.500986574072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45989.500986574072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45989.500986574072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45989.500986574072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45989.500986574072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45989.500986574072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45989.500986574072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45989.500986574072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45989.500986574072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45989.500986574072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45989.500986574072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45989.500986574072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45989.500986574072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45989.500986574072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45989.500986574072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45989.500986574072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45989.500986574072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45989.500986574072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45989.500986574072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45989.500986574072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45989.500986574072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45989.500986574072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45989.500986574072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45989.500986574072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45989.500986574072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45989.500986574072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45989.500986574072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45989.500986574072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45989.500986574072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45989.500986574072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45989.500986574072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45989.500986574072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45989.500986574072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45989.500986574072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45989.500986574072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45989.500986574072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45989.500986574072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45989.500986574072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45989.500986574072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45989.500986574072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45989.500986574072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45989.500986574072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45989.500986574072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45989.500986574072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45989.500986574072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45989.500986574072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45989.500986574072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45989.500986574072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45989.500986574072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45989.500986574072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45989.500986574072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45989.500986574072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45989.500986574072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45989.500986574072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45989.500986574072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45989.500986574072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45989.500986574072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45989.500986574072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45989.500986574072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45989.500986574072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45989.500986574072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45989.500986574072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45989.500986574072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45989.500986574072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45989.500986574072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45989.500986574072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45989.500986574072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45989.500986574072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45989.500986574072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45989.500986574072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45989.500986574072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45989.500986574072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45989.500986574072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45989.500986574072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45989.500986574072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45989.500986574072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45989.500986574072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45989.500986574072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45989.500986574072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45989.500986574072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45989.500986574072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45989.500986574072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45989.500986574072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45989.500986574072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45989.500986574072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45989.500986574072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45989.500986574072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45989.500986574072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45989.500986574072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45989.500986574072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45989.500986574072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45989.500986574072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45989.500986574072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45989.500986574072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45989.500986574072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45989.500986574072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45989.500986574072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45989.500986574072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45989.500986574072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45989.500986574072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45989.500986574072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45989.500986574072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45989.500986574072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45989.500986574072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45989.500986574072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45989.500986574072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45989.500986574072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45989.500986574072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45989.500986574072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45989.500986574072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45989.500986574072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45989.500986574072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45989.500986574072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45989.500986574072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45989.500986574072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45989.500986574072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45989.500986574072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45989.500986574072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45989.500986574072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45989.500986574072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45989.500986574072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45989.500986574072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45989.500986574072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45989.500986574072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45989.500986574072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45989.500986574072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45989.500986574072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45989.500986574072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45989.500986574072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45989.500986574072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45989.500986574072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45989.500986574072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45989.500986574072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45989.500986574072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45989.500986574072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45989.500986574072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45989.500986574072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45989.500986574072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45989.500986574072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45989.500986574072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45989.500986574072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45989.500986574072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45989.500986574072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45989.500986574072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45989.500986574072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45989.500986574072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45989.500986574072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45989.500986574072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45989.500986574072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45989.500986574072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45989.500986574072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45989.500986574072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45989.500986574072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45989.500986574072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45989.500986574072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45989.500986574072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45989.500986574072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45989.500986574072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45989.500986574072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45989.500986574072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45989.500986574072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45989.500986574072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45989.500986574072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45989.500986574072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45989.500986574072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45989.500986574072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45989.500986574072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45989.500986574072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45989.500986574072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45989.500986574072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45989.500986574072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45989.500986574072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45989.500986574072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45989.500986574072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45989.500986574072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45989.500986574072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45989.500986574072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45989.500986574072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45989.500986574072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45989.500986574072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45989.500986574072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45989.500986574072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45989.500986574072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45989.500986574072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45989.500986574072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45989.500986574072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45989.500986574072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45989.500986574072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45989.500986574072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45989.500986574072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45989.500986574072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45989.500986574072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45989.500986574072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45989.500986574072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45989.500986574072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45989.500986574072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45989.500986574072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45989.500986574072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45989.500986574072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45989.500986574072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45989.500986574072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45989.500986574072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45989.500986574072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45989.500986574072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45989.500986574072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45989.500986574072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45989.500986574072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45989.500986574072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45989.500986574072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45989.500986574072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45989.500986574072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45989.500986574072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45989.500986574072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45989.500986574072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45989.500986574072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45989.500986574072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45989.500986574072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45989.500986574072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45989.500986574072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45989.500986574072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45989.500986574072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45989.500986574072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45989.500986574072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45989.500986574072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45989.500986574072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45989.500986574072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45989.500986574072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45989.500986574072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45989.500986574072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45989.500986574072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45989.500986574072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45989.500986574072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45989.500986574072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45989.500986574072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45989.500986574072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45989.500986574072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45989.500986574072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45989.500986574072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45989.500986574072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45989.500986574072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45989.500986574072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45989.500986574072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45989.500986574072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45989.500986574072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45989.500986574072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45989.500986574072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45989.500986574072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45989.500986574072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45989.500986574072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45989.500986574072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45989.500986574072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45989.500986574072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45989.500986574072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45989.500986574072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45989.500986574072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45989.500986574072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45989.500986574072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45989.500986574072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45989.500986574072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45989.500986574072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45989.500986574072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45989.500986574072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45989.500986574072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45989.500986574072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45989.500986574072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45989.500986574072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45989.500986574072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45989.500986574072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45989.500986574072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45989.500986574072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45989.500986574072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45989.500986574072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45989.500986574072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45989.500986574072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45989.500986574072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45989.500986574072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45989.500986574072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45989.500986574072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45989.500986574072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45989.500986574072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45989.500986574072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45989.500986574072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45989.500986574072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45989.500986574072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45989.500986574072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45989.500986574072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45989.500986574072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45989.500986574072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45989.500986574072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45989.500986574072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45989.500986574072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45989.500986574072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45989.500986574072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45989.500986574072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45989.500986574072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45989.500986574072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45989.500986574072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45989.500986574072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286.02026898147597</v>
      </c>
      <c r="H2" s="92">
        <v>45703.474768518521</v>
      </c>
      <c r="I2" s="92" t="str">
        <f>IFERROR(VLOOKUP(D2,DB!A:F,6,0),"")</f>
        <v>SCECO</v>
      </c>
      <c r="J2" s="92" t="str">
        <f>IFERROR(VLOOKUP(D2,DB!A:G,7,0),"")</f>
        <v>Dead</v>
      </c>
      <c r="K2" s="94" t="s">
        <v>39115</v>
      </c>
      <c r="L2" s="88" t="str">
        <f>IFERROR(VLOOKUP(D2,DB!A:I,9,0),"")</f>
        <v>Latis</v>
      </c>
    </row>
    <row r="3" spans="1:16" ht="31.5" customHeight="1">
      <c r="A3" s="110" t="s">
        <v>39116</v>
      </c>
      <c r="B3" s="88" t="str">
        <f>IFERROR(VLOOKUP(D3,DB!A:K,11,0),"")</f>
        <v>R4</v>
      </c>
      <c r="C3" s="90">
        <v>1</v>
      </c>
      <c r="D3" s="88" t="s">
        <v>37225</v>
      </c>
      <c r="E3" s="91" t="s">
        <v>39021</v>
      </c>
      <c r="F3" s="92">
        <v>45989.43540509259</v>
      </c>
      <c r="G3" s="93">
        <f t="shared" ref="G3:G5" ca="1" si="0">IFERROR(NOW()-F3,"")</f>
        <v>6.5581481481785886E-2</v>
      </c>
      <c r="H3" s="92">
        <v>45989.330555555556</v>
      </c>
      <c r="I3" s="110" t="str">
        <f>IFERROR(VLOOKUP(D3,DB!A:F,6,0),"")</f>
        <v>SCECO</v>
      </c>
      <c r="J3" s="110" t="str">
        <f>IFERROR(VLOOKUP(D3,DB!A:G,7,0),"")</f>
        <v>Dead</v>
      </c>
      <c r="K3" s="94" t="s">
        <v>39117</v>
      </c>
      <c r="L3" s="88" t="str">
        <f>IFERROR(VLOOKUP(D3,DB!A:I,9,0),"")</f>
        <v>Latis</v>
      </c>
    </row>
    <row r="4" spans="1:16" ht="15" customHeight="1">
      <c r="A4" s="110"/>
      <c r="B4" s="88" t="str">
        <f>IFERROR(VLOOKUP(D4,DB!A:K,11,0),"")</f>
        <v/>
      </c>
      <c r="C4" s="90"/>
      <c r="D4" s="88"/>
      <c r="E4" s="91"/>
      <c r="F4" s="92"/>
      <c r="G4" s="93">
        <f t="shared" ca="1" si="0"/>
        <v>45989.500986574072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45989.500986574072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45989.500986574072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45989.500986574072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45989.500986574072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45989.500986574072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45989.500986574072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45989.500986574072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45989.500986574072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45989.500986574072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45989.500986574072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45989.500986574072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45989.500986574072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45989.500986574072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45989.500986574072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45989.500986574072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45989.500986574072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45989.500986574072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45989.500986574072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45989.500986574072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45989.500986574072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45989.500986574072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45989.500986574072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45989.500986574072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45989.500986574072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45989.500986574072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45989.500986574072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45989.500986574072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45989.500986574072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45989.500986574072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45989.500986574072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45989.500986574072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45989.500986574072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45989.500986574072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45989.500986574072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45989.500986574072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45989.500986574072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45989.500986574072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45989.500986574072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45989.500986574072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45989.500986574072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45989.500986574072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45989.500986574072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45989.500986574072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45989.500986574072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45989.500986574072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45989.500986574072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45989.500986574072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45989.500986574072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45989.500986574072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45989.500986574072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45989.500986574072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45989.500986574072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45989.500986574072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45989.500986574072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45989.500986574072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45989.500986574072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45989.500986574072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45989.500986574072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45989.500986574072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45989.500986574072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45989.500986574072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45989.500986574072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45989.500986574072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45989.500986574072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45989.500986574072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45989.500986574072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45989.500986574072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45989.500986574072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45989.500986574072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45989.500986574072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45989.500986574072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45989.500986574072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45989.500986574072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45989.500986574072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45989.500986574072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45989.500986574072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45989.500986574072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45989.500986574072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45989.500986574072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45989.500986574072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45989.500986574072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45989.500986574072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45989.500986574072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45989.500986574072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45989.500986574072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45989.500986574072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45989.500986574072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45989.500986574072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45989.500986574072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45989.500986574072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45989.500986574072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45989.500986574072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45989.500986574072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45989.500986574072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45989.500986574072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45989.500986574072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45989.500986574072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45989.500986574072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45989.500986574072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45989.500986574072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45989.500986574072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45989.500986574072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45989.500986574072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45989.500986574072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45989.500986574072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45989.500986574072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45989.500986574072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45989.500986574072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45989.500986574072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45989.500986574072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45989.500986574072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45989.500986574072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45989.500986574072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45989.500986574072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45989.500986574072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45989.500986574072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45989.500986574072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45989.500986574072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45989.500986574072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45989.500986574072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45989.500986574072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45989.500986574072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45989.500986574072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45989.500986574072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45989.500986574072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45989.500986574072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45989.500986574072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45989.500986574072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45989.500986574072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45989.500986574072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45989.500986574072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45989.500986574072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45989.500986574072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45989.500986574072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45989.500986574072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45989.500986574072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45989.500986574072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45989.500986574072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45989.500986574072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45989.500986574072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45989.500986574072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45989.500986574072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45989.500986574072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45989.500986574072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45989.500986574072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45989.500986574072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45989.500986574072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45989.500986574072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45989.500986574072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45989.500986574072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45989.500986574072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45989.500986574072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45989.500986574072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45989.500986574072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45989.500986574072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45989.500986574072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45989.500986574072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45989.500986574072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45989.500986574072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45989.500986574072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45989.500986574072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45989.500986574072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45989.500986574072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45989.500986574072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45989.500986574072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45989.500986574072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45989.500986574072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45989.500986574072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45989.500986574072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45989.500986574072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45989.500986574072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45989.500986574072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45989.500986574072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45989.500986574072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45989.500986574072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45989.500986574072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45989.500986574072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45989.500986574072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45989.500986574072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45989.500986574072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45989.500986574072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45989.500986574072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45989.500986574072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45989.500986574072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45989.500986574072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45989.500986574072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45989.500986574072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45989.500986574072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45989.500986574072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45989.500986574072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45989.500986574072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45989.500986574072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45989.500986574072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45989.500986574072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45989.500986574072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45989.500986574072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45989.500986574072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45989.500986574072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45989.500986574072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45989.500986574072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45989.500986574072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45989.500986574072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45989.500986574072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45989.500986574072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45989.500986574072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45989.500986574072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45989.500986574072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45989.500986574072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45989.500986574072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45989.500986574072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45989.500986574072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45989.500986574072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45989.500986574072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45989.500986574072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45989.500986574072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45989.500986574072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45989.500986574072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45989.500986574072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45989.500986574072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45989.500986574072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45989.500986574072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45989.500986574072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45989.500986574072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45989.500986574072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45989.500986574072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45989.500986574072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45989.500986574072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45989.500986574072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45989.500986574072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45989.500986574072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45989.500986574072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45989.500986574072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45989.500986574072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45989.500986574072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45989.500986574072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45989.500986574072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45989.500986574072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45989.500986574072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45989.500986574072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45989.500986574072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45989.500986574072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45989.500986574072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45989.500986574072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45989.500986574072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45989.500986574072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45989.500986574072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45989.500986574072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45989.500986574072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45989.500986574072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45989.500986574072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45989.500986574072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45989.500986574072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45989.500986574072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45989.500986574072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45989.500986574072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45989.500986574072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45989.500986574072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45989.500986574072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45989.500986574072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45989.500986574072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45989.500986574072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45989.500986574072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45989.500986574072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45989.500986574072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45989.500986574072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45989.500986574072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45989.500986574072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45989.500986574072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45989.500986574072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45989.500986574072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45989.500986574072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45989.500986574072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45989.500986574072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45989.500986574072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45989.500986574072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45989.500986574072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45989.500986574072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45989.500986574072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45989.500986574072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45989.500986574072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45989.500986574072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45989.500986574072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45989.500986574072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45989.500986574072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45989.500986574072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45989.500986574072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45989.500986574072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45989.500986574072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45989.500986574072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45989.500986574072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45989.500986574072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45989.500986574072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45989.500986574072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45989.500986574072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45989.500986574072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45989.500986574072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45989.500986574072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45989.500986574072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45989.500986574072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45989.500986574072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45989.500986574072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45989.500986574072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45989.500986574072</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97.668926388883847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63.312109259255521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40.839875462959753</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8.1276879629585892</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45989.500986574072</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45989.500986574072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45989.500986574072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45989.500986574072</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45989.500986574072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45989.500986574072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45989.500986574072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45989.500986574072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45989.500986574072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45989.500986574072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45989.500986574072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45989.500986574072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45989.500986574072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45989.500986574072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45989.500986574072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45989.500986574072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45989.500986574072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45989.500986574072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45989.500986574072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45989.500986574072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45989.500986574072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45989.500986574072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45989.500986574072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45989.500986574072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45989.500986574072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45989.500986574072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45989.500986574072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45989.500986574072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45989.500986574072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45989.500986574072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45989.500986574072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45989.500986574072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45989.500986574072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45989.500986574072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45989.500986574072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45989.500986574072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45989.500986574072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45989.500986574072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45989.500986574072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45989.500986574072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45989.500986574072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45989.500986574072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45989.500986574072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45989.500986574072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31324</v>
      </c>
      <c r="E2" s="106" t="s">
        <v>39021</v>
      </c>
      <c r="F2" s="125">
        <v>45989.481006944443</v>
      </c>
      <c r="G2" s="72">
        <f ca="1">IFERROR(NOW()-F2,"-")</f>
        <v>1.9979629629233386E-2</v>
      </c>
      <c r="H2" s="125">
        <v>45989.474733796298</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6" ca="1" si="0">IFERROR(NOW()-F3,"-")</f>
        <v>45989.500986574072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45989.500986574072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45989.500986574072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45989.500986574072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45989.500986574072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45989.500986574072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45989.500986574072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45989.500986574072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45989.500986574072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45989.500986574072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45989.500986574072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45989.500986574072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45989.500986574072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45989.500986574072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45989.500986574072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45989.500986574072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45989.500986574072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45989.500986574072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45989.500986574072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45989.500986574072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45989.500986574072</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2025-11-28T09:03:07Z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