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50" documentId="120_S{2AC9BD13-BADA-5192-A53E-5A8FF88502F6}" xr6:coauthVersionLast="47" xr6:coauthVersionMax="47" xr10:uidLastSave="{C5562348-78FE-4AA7-AA96-6280FDA7E518}"/>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4" l="1"/>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<sst xmlns="http://schemas.openxmlformats.org/spreadsheetml/2006/main" count="180290" uniqueCount="39128">
  <si>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</si>
  <si>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</si>
  <si>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</si>
  <si>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</si>
  <si>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</si>
  <si>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</si>
  <si>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</si>
  <si>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</si>
  <si>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</si>
  <si>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</si>
  <si>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</si>
  <si>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</si>
  <si>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</si>
  <si>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</si>
  <si>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</si>
  <si>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</si>
  <si>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</si>
  <si>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</si>
  <si>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</si>
  <si>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</si>
  <si>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</si>
  <si>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</si>
  <si>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</si>
  <si>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</si>
  <si>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</si>
  <si>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</si>
  <si>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</si>
  <si>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</si>
  <si>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</si>
  <si>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</si>
  <si>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</si>
  <si>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</si>
  <si>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</si>
  <si>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</si>
  <si>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</si>
  <si>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</si>
  <si>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</si>
  <si>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</si>
  <si>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</si>
  <si>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</si>
  <si>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</si>
  <si>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</si>
  <si>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</si>
  <si>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</si>
  <si>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</si>
  <si>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</si>
  <si>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</si>
  <si>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</si>
  <si>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</si>
  <si>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</si>
  <si>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</si>
  <si>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</si>
  <si>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</si>
  <si>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</si>
  <si>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</si>
  <si>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</si>
  <si>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</si>
  <si>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</si>
  <si>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</si>
  <si>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</si>
  <si>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</si>
  <si>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</si>
  <si>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</si>
  <si>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</si>
  <si>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</si>
  <si>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</si>
  <si>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</si>
  <si>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</si>
  <si>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</si>
  <si>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</si>
  <si>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</si>
  <si>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</si>
  <si>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</si>
  <si>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</si>
  <si>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</si>
  <si>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</si>
  <si>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</si>
  <si>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</si>
  <si>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</si>
  <si>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</si>
  <si>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</si>
  <si>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</si>
  <si>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</si>
  <si>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</si>
  <si>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</si>
  <si>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</si>
  <si>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</si>
  <si>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</si>
  <si>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</si>
  <si>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</si>
  <si>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</si>
  <si>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</si>
  <si>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</si>
  <si>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</si>
  <si>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</si>
  <si>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</si>
  <si>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</si>
  <si>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</si>
  <si>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</si>
  <si>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</si>
  <si>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</si>
  <si>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</si>
  <si>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</si>
  <si>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</si>
  <si>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</si>
  <si>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</si>
  <si>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</si>
  <si>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</si>
  <si>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</si>
  <si>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</si>
  <si>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</si>
  <si>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</si>
  <si>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</si>
  <si>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</si>
  <si>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</si>
  <si>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</si>
  <si>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</si>
  <si>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</si>
  <si>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</si>
  <si>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</si>
  <si>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</si>
  <si>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</si>
  <si>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</si>
  <si>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</si>
  <si>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</si>
  <si>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</si>
  <si>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</si>
  <si>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</si>
  <si>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</si>
  <si>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</si>
  <si>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</si>
  <si>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</si>
  <si>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</si>
  <si>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</si>
  <si>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</si>
  <si>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</si>
  <si>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</si>
  <si>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</si>
  <si>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</si>
  <si>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</si>
  <si>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</si>
  <si>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</si>
  <si>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</si>
  <si>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</si>
  <si>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</si>
  <si>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</si>
  <si>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</si>
  <si>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</si>
  <si>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</si>
  <si>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</si>
  <si>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</si>
  <si>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</si>
  <si>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</si>
  <si>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</si>
  <si>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</si>
  <si>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</si>
  <si>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</si>
  <si>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</si>
  <si>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</si>
  <si>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</si>
  <si>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</si>
  <si>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</si>
  <si>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</si>
  <si>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</si>
  <si>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</si>
  <si>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</si>
  <si>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</si>
  <si>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</si>
  <si>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</si>
  <si>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</si>
  <si>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</si>
  <si>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</si>
  <si>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</si>
  <si>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</si>
  <si>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</si>
  <si>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</si>
  <si>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</si>
  <si>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</si>
  <si>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</si>
  <si>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</si>
  <si>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</si>
  <si>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</si>
  <si>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</si>
  <si>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</si>
  <si>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</si>
  <si>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</si>
  <si>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</si>
  <si>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</si>
  <si>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</si>
  <si>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</si>
  <si>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</si>
  <si>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</si>
  <si>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</si>
  <si>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</si>
  <si>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</si>
  <si>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</si>
  <si>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</si>
  <si>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</si>
  <si>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</si>
  <si>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</si>
  <si>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</si>
  <si>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</si>
  <si>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</si>
  <si>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</si>
  <si>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</si>
  <si>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</si>
  <si>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</si>
  <si>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</si>
  <si>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</si>
  <si>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</si>
  <si>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</si>
  <si>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</si>
  <si>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</si>
  <si>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</si>
  <si>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</si>
  <si>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</si>
  <si>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</si>
  <si>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</si>
  <si>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</si>
  <si>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</si>
  <si>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</si>
  <si>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</si>
  <si>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</si>
  <si>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</si>
  <si>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</si>
  <si>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</si>
  <si>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</si>
  <si>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</si>
  <si>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</si>
  <si>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</si>
  <si>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</si>
  <si>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</si>
  <si>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</si>
  <si>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</si>
  <si>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</si>
  <si>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</si>
  <si>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</si>
  <si>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</si>
  <si>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</si>
  <si>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</si>
  <si>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</si>
  <si>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</si>
  <si>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</si>
  <si>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</si>
  <si>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</si>
  <si>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</si>
  <si>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</si>
  <si>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</si>
  <si>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</si>
  <si>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</si>
  <si>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</si>
  <si>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</si>
  <si>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</si>
  <si>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</si>
  <si>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</si>
  <si>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</si>
  <si>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</si>
  <si>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</si>
  <si>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</si>
  <si>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</si>
  <si>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</si>
  <si>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</si>
  <si>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</si>
  <si>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</si>
  <si>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</si>
  <si>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</si>
  <si>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</si>
  <si>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</si>
  <si>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</si>
  <si>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</si>
  <si>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</si>
  <si>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</si>
  <si>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</si>
  <si>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</si>
  <si>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</si>
  <si>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</si>
  <si>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</si>
  <si>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</si>
  <si>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</si>
  <si>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</si>
  <si>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</si>
  <si>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</si>
  <si>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</si>
  <si>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</si>
  <si>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</si>
  <si>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</si>
  <si>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</si>
  <si>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</si>
  <si>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</si>
  <si>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</si>
  <si>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</si>
  <si>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</si>
  <si>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</si>
  <si>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</si>
  <si>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</si>
  <si>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</si>
  <si>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</si>
  <si>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</si>
  <si>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</si>
  <si>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</si>
  <si>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</si>
  <si>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</si>
  <si>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</si>
  <si>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</si>
  <si>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</si>
  <si>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</si>
  <si>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</si>
  <si>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</si>
  <si>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</si>
  <si>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</si>
  <si>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</si>
  <si>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</si>
  <si>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</si>
  <si>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</si>
  <si>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</si>
  <si>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</si>
  <si>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</si>
  <si>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</si>
  <si>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</si>
  <si>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</si>
  <si>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</si>
  <si>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</si>
  <si>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</si>
  <si>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</si>
  <si>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</si>
  <si>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</si>
  <si>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</si>
  <si>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</si>
  <si>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</si>
  <si>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</si>
  <si>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</si>
  <si>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</si>
  <si>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</si>
  <si>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</si>
  <si>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</si>
  <si>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</si>
  <si>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</si>
  <si>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</si>
  <si>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</si>
  <si>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</si>
  <si>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</si>
  <si>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</si>
  <si>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</si>
  <si>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</si>
  <si>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</si>
  <si>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</si>
  <si>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</si>
  <si>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</si>
  <si>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</si>
  <si>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</si>
  <si>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</si>
  <si>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</si>
  <si>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</si>
  <si>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</si>
  <si>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</si>
  <si>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</si>
  <si>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</si>
  <si>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</si>
  <si>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</si>
  <si>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</si>
  <si>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</si>
  <si>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</si>
  <si>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</si>
  <si>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</si>
  <si>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</si>
  <si>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</si>
  <si>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</si>
  <si>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</si>
  <si>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</si>
  <si>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</si>
  <si>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</si>
  <si>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</si>
  <si>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</si>
  <si>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</si>
  <si>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</si>
  <si>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</si>
  <si>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</si>
  <si>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</si>
  <si>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</si>
  <si>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</si>
  <si>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</si>
  <si>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</si>
  <si>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</si>
  <si>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</si>
  <si>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</si>
  <si>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</si>
  <si>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</si>
  <si>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</si>
  <si>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</si>
  <si>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</si>
  <si>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</si>
  <si>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</si>
  <si>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</si>
  <si>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</si>
  <si>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</si>
  <si>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</si>
  <si>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</si>
  <si>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</si>
  <si>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</si>
  <si>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</si>
  <si>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</si>
  <si>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</si>
  <si>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</si>
  <si>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</si>
  <si>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</si>
  <si>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</si>
  <si>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</si>
  <si>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</si>
  <si>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</si>
  <si>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</si>
  <si>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</si>
  <si>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</si>
  <si>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</si>
  <si>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</si>
  <si>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</si>
  <si>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</si>
  <si>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</si>
  <si>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</si>
  <si>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</si>
  <si>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</si>
  <si>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</si>
  <si>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</si>
  <si>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</si>
  <si>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</si>
  <si>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</si>
  <si>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</si>
  <si>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</si>
  <si>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</si>
  <si>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</si>
  <si>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</si>
  <si>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</si>
  <si>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</si>
  <si>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</si>
  <si>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</si>
  <si>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</si>
  <si>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</si>
  <si>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</si>
  <si>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</si>
  <si>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</si>
  <si>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</si>
  <si>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</si>
  <si>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</si>
  <si>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</si>
  <si>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</si>
  <si>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</si>
  <si>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</si>
  <si>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</si>
  <si>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</si>
  <si>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</si>
  <si>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</si>
  <si>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</si>
  <si>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</si>
  <si>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</si>
  <si>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</si>
  <si>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</si>
  <si>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</si>
  <si>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</si>
  <si>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</si>
  <si>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</si>
  <si>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</si>
  <si>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</si>
  <si>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</si>
  <si>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</si>
  <si>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</si>
  <si>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</si>
  <si>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</si>
  <si>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</si>
  <si>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</si>
  <si>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</si>
  <si>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</si>
  <si>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</si>
  <si>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</si>
  <si>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</si>
  <si>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</si>
  <si>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</si>
  <si>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</si>
  <si>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</si>
  <si>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</si>
  <si>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</si>
  <si>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</si>
  <si>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</si>
  <si>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</si>
  <si>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</si>
  <si>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</si>
  <si>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</si>
  <si>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</si>
  <si>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</si>
  <si>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</si>
  <si>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</si>
  <si>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</si>
  <si>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</si>
  <si>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</si>
  <si>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</si>
  <si>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</si>
  <si>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</si>
  <si>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</si>
  <si>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</si>
  <si>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</si>
  <si>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</si>
  <si>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</si>
  <si>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</si>
  <si>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</si>
  <si>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</si>
  <si>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</si>
  <si>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</si>
  <si>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</si>
  <si>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</si>
  <si>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</si>
  <si>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</si>
  <si>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</si>
  <si>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</si>
  <si>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</si>
  <si>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</si>
  <si>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</si>
  <si>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</si>
  <si>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</si>
  <si>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</si>
  <si>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</si>
  <si>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</si>
  <si>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</si>
  <si>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</si>
  <si>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</si>
  <si>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</si>
  <si>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</si>
  <si>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</si>
  <si>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</si>
  <si>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</si>
  <si>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</si>
  <si>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</si>
  <si>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</si>
  <si>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</si>
  <si>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</si>
  <si>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</si>
  <si>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</si>
  <si>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</si>
  <si>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</si>
  <si>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</si>
  <si>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</si>
  <si>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</si>
  <si>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</si>
  <si>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</si>
  <si>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</si>
  <si>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</si>
  <si>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</si>
  <si>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</si>
  <si>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</si>
  <si>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</si>
  <si>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</si>
  <si>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</si>
  <si>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</si>
  <si>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</si>
  <si>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</si>
  <si>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</si>
  <si>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</si>
  <si>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</si>
  <si>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</si>
  <si>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</si>
  <si>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</si>
  <si>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</si>
  <si>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</si>
  <si>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</si>
  <si>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</si>
  <si>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</si>
  <si>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</si>
  <si>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</si>
  <si>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</si>
  <si>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</si>
  <si>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</si>
  <si>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</si>
  <si>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</si>
  <si>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</si>
  <si>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</si>
  <si>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</si>
  <si>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</si>
  <si>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</si>
  <si>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</si>
  <si>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</si>
  <si>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</si>
  <si>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</si>
  <si>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</si>
  <si>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</si>
  <si>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</si>
  <si>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</si>
  <si>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</si>
  <si>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</si>
  <si>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</si>
  <si>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</si>
  <si>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</si>
  <si>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</si>
  <si>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</si>
  <si>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</si>
  <si>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</si>
  <si>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</si>
  <si>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</si>
  <si>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</si>
  <si>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</si>
  <si>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</si>
  <si>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</si>
  <si>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</si>
  <si>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</si>
  <si>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</si>
  <si>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</si>
  <si>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</si>
  <si>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</si>
  <si>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</si>
  <si>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</si>
  <si>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</si>
  <si>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</si>
  <si>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</si>
  <si>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</si>
  <si>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</si>
  <si>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</si>
  <si>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</si>
  <si>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</si>
  <si>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</si>
  <si>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</si>
  <si>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</si>
  <si>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</si>
  <si>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</si>
  <si>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</si>
  <si>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</si>
  <si>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</si>
  <si>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</si>
  <si>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</si>
  <si>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</si>
  <si>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</si>
  <si>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</si>
  <si>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</si>
  <si>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</si>
  <si>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</si>
  <si>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</si>
  <si>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</si>
  <si>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</si>
  <si>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</si>
  <si>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</si>
  <si>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</si>
  <si>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</si>
  <si>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</si>
  <si>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</si>
  <si>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</si>
  <si>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</si>
  <si>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</si>
  <si>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</si>
  <si>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</si>
  <si>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</si>
  <si>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</si>
  <si>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</si>
  <si>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</si>
  <si>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</si>
  <si>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</si>
  <si>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</si>
  <si>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</si>
  <si>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</si>
  <si>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</si>
  <si>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</si>
  <si>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</si>
  <si>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</si>
  <si>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</si>
  <si>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</si>
  <si>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</si>
  <si>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</si>
  <si>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</si>
  <si>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</si>
  <si>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</si>
  <si>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</si>
  <si>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</si>
  <si>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</si>
  <si>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</si>
  <si>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</si>
  <si>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</si>
  <si>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</si>
  <si>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</si>
  <si>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</si>
  <si>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</si>
  <si>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</si>
  <si>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</si>
  <si>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</si>
  <si>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</si>
  <si>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</si>
  <si>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</si>
  <si>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</si>
  <si>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</si>
  <si>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</si>
  <si>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</si>
  <si>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</si>
  <si>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</si>
  <si>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</si>
  <si>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</si>
  <si>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</si>
  <si>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</si>
  <si>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</si>
  <si>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</si>
  <si>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</si>
  <si>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</si>
  <si>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</si>
  <si>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</si>
  <si>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</si>
  <si>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</si>
  <si>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</si>
  <si>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</si>
  <si>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</si>
  <si>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</si>
  <si>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</si>
  <si>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</si>
  <si>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</si>
  <si>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</si>
  <si>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</si>
  <si>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</si>
  <si>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</si>
  <si>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</si>
  <si>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</si>
  <si>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</si>
  <si>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</si>
  <si>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</si>
  <si>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</si>
  <si>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</si>
  <si>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</si>
  <si>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</si>
  <si>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</si>
  <si>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</si>
  <si>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</si>
  <si>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</si>
  <si>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</si>
  <si>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</si>
  <si>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</si>
  <si>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</si>
  <si>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</si>
  <si>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</si>
  <si>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</si>
  <si>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</si>
  <si>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</si>
  <si>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</si>
  <si>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</si>
  <si>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</si>
  <si>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</si>
  <si>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</si>
  <si>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</si>
  <si>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</si>
  <si>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</si>
  <si>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</si>
  <si>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</si>
  <si>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</si>
  <si>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</si>
  <si>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</si>
  <si>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</si>
  <si>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</si>
  <si>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</si>
  <si>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</si>
  <si>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</si>
  <si>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</si>
  <si>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</si>
  <si>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</si>
  <si>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</si>
  <si>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</si>
  <si>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</si>
  <si>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</si>
  <si>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</si>
  <si>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</si>
  <si>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</si>
  <si>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</si>
  <si>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</si>
  <si>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</si>
  <si>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</si>
  <si>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</si>
  <si>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</si>
  <si>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</si>
  <si>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</si>
  <si>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</si>
  <si>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</si>
  <si>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</si>
  <si>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</si>
  <si>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</si>
  <si>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</si>
  <si>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</si>
  <si>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</si>
  <si>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</si>
  <si>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</si>
  <si>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</si>
  <si>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</si>
  <si>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</si>
  <si>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</si>
  <si>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</si>
  <si>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</si>
  <si>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</si>
  <si>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</si>
  <si>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</si>
  <si>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</si>
  <si>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</si>
  <si>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</si>
  <si>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</si>
  <si>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</si>
  <si>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</si>
  <si>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</si>
  <si>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</si>
  <si>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</si>
  <si>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</si>
  <si>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</si>
  <si>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</si>
  <si>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</si>
  <si>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</si>
  <si>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</si>
  <si>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</si>
  <si>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</si>
  <si>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</si>
  <si>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</si>
  <si>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</si>
  <si>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</si>
  <si>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</si>
  <si>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</si>
  <si>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</si>
  <si>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</si>
  <si>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</si>
  <si>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</si>
  <si>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</si>
  <si>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</si>
  <si>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</si>
  <si>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</si>
  <si>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</si>
  <si>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</si>
  <si>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</si>
  <si>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</si>
  <si>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</si>
  <si>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</si>
  <si>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</si>
  <si>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</si>
  <si>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</si>
  <si>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</si>
  <si>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</si>
  <si>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</si>
  <si>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</si>
  <si>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</si>
  <si>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</si>
  <si>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</si>
  <si>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</si>
  <si>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</si>
  <si>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</si>
  <si>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</si>
  <si>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</si>
  <si>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</si>
  <si>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</si>
  <si>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</si>
  <si>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</si>
  <si>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</si>
  <si>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</si>
  <si>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</si>
  <si>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</si>
  <si>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</si>
  <si>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</si>
  <si>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</si>
  <si>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</si>
  <si>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</si>
  <si>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</si>
  <si>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</si>
  <si>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</si>
  <si>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</si>
  <si>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</si>
  <si>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</si>
  <si>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</si>
  <si>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</si>
  <si>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</si>
  <si>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</si>
  <si>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</si>
  <si>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</si>
  <si>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</si>
  <si>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</si>
  <si>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</si>
  <si>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</si>
  <si>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</si>
  <si>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</si>
  <si>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</si>
  <si>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</si>
  <si>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</si>
  <si>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</si>
  <si>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</si>
  <si>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</si>
  <si>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</si>
  <si>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</si>
  <si>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</si>
  <si>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</si>
  <si>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</si>
  <si>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</si>
  <si>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</si>
  <si>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</si>
  <si>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</si>
  <si>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</si>
  <si>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</si>
  <si>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</si>
  <si>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</si>
  <si>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</si>
  <si>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</si>
  <si>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</si>
  <si>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</si>
  <si>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</si>
  <si>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</si>
  <si>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</si>
  <si>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</si>
  <si>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</si>
  <si>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</si>
  <si>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</si>
  <si>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</si>
  <si>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</si>
  <si>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</si>
  <si>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</si>
  <si>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</si>
  <si>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</si>
  <si>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</si>
  <si>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</si>
  <si>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</si>
  <si>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</si>
  <si>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</si>
  <si>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</si>
  <si>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</si>
  <si>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</si>
  <si>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</si>
  <si>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</si>
  <si>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</si>
  <si>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</si>
  <si>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</si>
  <si>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</si>
  <si>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</si>
  <si>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</si>
  <si>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</si>
  <si>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</si>
  <si>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</si>
  <si>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</si>
  <si>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</si>
  <si>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</si>
  <si>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</si>
  <si>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</si>
  <si>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</si>
  <si>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</si>
  <si>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</si>
  <si>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</si>
  <si>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</si>
  <si>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</si>
  <si>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</si>
  <si>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</si>
  <si>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</si>
  <si>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</si>
  <si>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</si>
  <si>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</si>
  <si>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</si>
  <si>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</si>
  <si>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</si>
  <si>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</si>
  <si>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</si>
  <si>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</si>
  <si>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</si>
  <si>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</si>
  <si>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</si>
  <si>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</si>
  <si>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</si>
  <si>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</si>
  <si>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</si>
  <si>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</si>
  <si>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</si>
  <si>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</si>
  <si>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</si>
  <si>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</si>
  <si>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</si>
  <si>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</si>
  <si>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</si>
  <si>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</si>
  <si>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</si>
  <si>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</si>
  <si>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</si>
  <si>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</si>
  <si>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</si>
  <si>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</si>
  <si>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</si>
  <si>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</si>
  <si>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</si>
  <si>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</si>
  <si>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</si>
  <si>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</si>
  <si>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</si>
  <si>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</si>
  <si>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</si>
  <si>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</si>
  <si>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</si>
  <si>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</si>
  <si>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</si>
  <si>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</si>
  <si>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</si>
  <si>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</si>
  <si>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</si>
  <si>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</si>
  <si>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</si>
  <si>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</si>
  <si>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</si>
  <si>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</si>
  <si>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</si>
  <si>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</si>
  <si>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</si>
  <si>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</si>
  <si>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</si>
  <si>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</si>
  <si>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</si>
  <si>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</si>
  <si>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</si>
  <si>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</si>
  <si>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</si>
  <si>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</si>
  <si>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</si>
  <si>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</si>
  <si>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</si>
  <si>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</si>
  <si>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</si>
  <si>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</si>
  <si>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</si>
  <si>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</si>
  <si>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</si>
  <si>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</si>
  <si>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</si>
  <si>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</si>
  <si>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</si>
  <si>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</si>
  <si>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</si>
  <si>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</si>
  <si>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</si>
  <si>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</si>
  <si>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</si>
  <si>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</si>
  <si>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</si>
  <si>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</si>
  <si>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</si>
  <si>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</si>
  <si>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</si>
  <si>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</si>
  <si>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</si>
  <si>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</si>
  <si>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</si>
  <si>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</si>
  <si>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</si>
  <si>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</si>
  <si>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</si>
  <si>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</si>
  <si>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</si>
  <si>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</si>
  <si>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</si>
  <si>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</si>
  <si>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</si>
  <si>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</si>
  <si>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</si>
  <si>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</si>
  <si>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</si>
  <si>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</si>
  <si>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</si>
  <si>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</si>
  <si>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</si>
  <si>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</si>
  <si>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</si>
  <si>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</si>
  <si>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</si>
  <si>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</si>
  <si>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</si>
  <si>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</si>
  <si>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</si>
  <si>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</si>
  <si>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</si>
  <si>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</si>
  <si>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</si>
  <si>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</si>
  <si>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</si>
  <si>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</si>
  <si>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</si>
  <si>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</si>
  <si>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</si>
  <si>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</si>
  <si>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</si>
  <si>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</si>
  <si>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</si>
  <si>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</si>
  <si>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</si>
  <si>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</si>
  <si>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</si>
  <si>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</si>
  <si>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</si>
  <si>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</si>
  <si>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</si>
  <si>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</si>
  <si>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</si>
  <si>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</si>
  <si>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</si>
  <si>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</si>
  <si>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</si>
  <si>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</si>
  <si>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</si>
  <si>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</si>
  <si>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</si>
  <si>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</si>
  <si>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</si>
  <si>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</si>
  <si>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</si>
  <si>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</si>
  <si>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</si>
  <si>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</si>
  <si>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</si>
  <si>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</si>
  <si>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</si>
  <si>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</si>
  <si>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</si>
  <si>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</si>
  <si>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</si>
  <si>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</si>
  <si>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</si>
  <si>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</si>
  <si>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</si>
  <si>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</si>
  <si>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</si>
  <si>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</si>
  <si>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</si>
  <si>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</si>
  <si>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</si>
  <si>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</si>
  <si>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</si>
  <si>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</si>
  <si>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</si>
  <si>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</si>
  <si>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</si>
  <si>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</si>
  <si>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</si>
  <si>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</si>
  <si>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</si>
  <si>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</si>
  <si>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</si>
  <si>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</si>
  <si>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</si>
  <si>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</si>
  <si>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</si>
  <si>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</si>
  <si>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</si>
  <si>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</si>
  <si>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</si>
  <si>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</si>
  <si>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</si>
  <si>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</si>
  <si>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</si>
  <si>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</si>
  <si>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</si>
  <si>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</si>
  <si>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</si>
  <si>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</si>
  <si>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</si>
  <si>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</si>
  <si>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</si>
  <si>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</si>
  <si>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</si>
  <si>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</si>
  <si>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</si>
  <si>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</si>
  <si>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</si>
  <si>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</si>
  <si>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</si>
  <si>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</si>
  <si>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</si>
  <si>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</si>
  <si>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</si>
  <si>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</si>
  <si>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</si>
  <si>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</si>
  <si>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</si>
  <si>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</si>
  <si>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</si>
  <si>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</si>
  <si>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</si>
  <si>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</si>
  <si>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</si>
  <si>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</si>
  <si>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</si>
  <si>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</si>
  <si>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</si>
  <si>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</si>
  <si>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</si>
  <si>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</si>
  <si>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</si>
  <si>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</si>
  <si>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</si>
  <si>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</si>
  <si>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</si>
  <si>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</si>
  <si>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</si>
  <si>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</si>
  <si>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</si>
  <si>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</si>
  <si>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</si>
  <si>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</si>
  <si>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</si>
  <si>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</si>
  <si>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</si>
  <si>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</si>
  <si>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</si>
  <si>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</si>
  <si>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</si>
  <si>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</si>
  <si>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</si>
  <si>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</si>
  <si>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</si>
  <si>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</si>
  <si>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</si>
  <si>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</si>
  <si>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</si>
  <si>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</si>
  <si>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</si>
  <si>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</si>
  <si>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</si>
  <si>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</si>
  <si>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</si>
  <si>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</si>
  <si>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</si>
  <si>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</si>
  <si>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</si>
  <si>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</si>
  <si>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</si>
  <si>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</si>
  <si>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</si>
  <si>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</si>
  <si>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</si>
  <si>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</si>
  <si>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</si>
  <si>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</si>
  <si>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</si>
  <si>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</si>
  <si>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</si>
  <si>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</si>
  <si>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</si>
  <si>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</si>
  <si>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</si>
  <si>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</si>
  <si>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</si>
  <si>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</si>
  <si>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</si>
  <si>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</si>
  <si>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</si>
  <si>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</si>
  <si>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</si>
  <si>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</si>
  <si>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</si>
  <si>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</si>
  <si>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</si>
  <si>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</si>
  <si>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</si>
  <si>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</si>
  <si>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</si>
  <si>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</si>
  <si>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</si>
  <si>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</si>
  <si>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</si>
  <si>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</si>
  <si>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</si>
  <si>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</si>
  <si>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</si>
  <si>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</si>
  <si>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</si>
  <si>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</si>
  <si>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</si>
  <si>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</si>
  <si>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</si>
  <si>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</si>
  <si>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</si>
  <si>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</si>
  <si>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</si>
  <si>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</si>
  <si>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</si>
  <si>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</si>
  <si>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</si>
  <si>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</si>
  <si>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</si>
  <si>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</si>
  <si>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</si>
  <si>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</si>
  <si>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</si>
  <si>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</si>
  <si>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</si>
  <si>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</si>
  <si>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</si>
  <si>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</si>
  <si>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</si>
  <si>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</si>
  <si>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</si>
  <si>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</si>
  <si>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</si>
  <si>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</si>
  <si>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</si>
  <si>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</si>
  <si>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</si>
  <si>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</si>
  <si>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</si>
  <si>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</si>
  <si>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</si>
  <si>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</si>
  <si>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</si>
  <si>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</si>
  <si>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</si>
  <si>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</si>
  <si>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</si>
  <si>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</si>
  <si>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</si>
  <si>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</si>
  <si>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</si>
  <si>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</si>
  <si>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</si>
  <si>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</si>
  <si>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</si>
  <si>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</si>
  <si>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</si>
  <si>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</si>
  <si>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</si>
  <si>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</si>
  <si>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</si>
  <si>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</si>
  <si>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</si>
  <si>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</si>
  <si>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</si>
  <si>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</si>
  <si>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</si>
  <si>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</si>
  <si>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</si>
  <si>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</si>
  <si>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</si>
  <si>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</si>
  <si>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</si>
  <si>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</si>
  <si>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</si>
  <si>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</si>
  <si>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</si>
  <si>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</si>
  <si>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</si>
  <si>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</si>
  <si>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</si>
  <si>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</si>
  <si>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</si>
  <si>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</si>
  <si>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</si>
  <si>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</si>
  <si>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</si>
  <si>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</si>
  <si>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</si>
  <si>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</si>
  <si>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</si>
  <si>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</si>
  <si>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</si>
  <si>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</si>
  <si>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</si>
  <si>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</si>
  <si>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</si>
  <si>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</si>
  <si>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</si>
  <si>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</si>
  <si>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</si>
  <si>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</si>
  <si>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</si>
  <si>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</si>
  <si>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</si>
  <si>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</si>
  <si>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</si>
  <si>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</si>
  <si>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</si>
  <si>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</si>
  <si>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</si>
  <si>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</si>
  <si>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</si>
  <si>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</si>
  <si>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</si>
  <si>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</si>
  <si>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</si>
  <si>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</si>
  <si>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</si>
  <si>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</si>
  <si>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</si>
  <si>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</si>
  <si>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</si>
  <si>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</si>
  <si>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</si>
  <si>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</si>
  <si>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</si>
  <si>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</si>
  <si>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</si>
  <si>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</si>
  <si>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</si>
  <si>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</si>
  <si>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</si>
  <si>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</si>
  <si>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</si>
  <si>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</si>
  <si>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</si>
  <si>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</si>
  <si>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</si>
  <si>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</si>
  <si>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</si>
  <si>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</si>
  <si>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</si>
  <si>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</si>
  <si>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</si>
  <si>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</si>
  <si>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</si>
  <si>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</si>
  <si>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</si>
  <si>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</si>
  <si>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</si>
  <si>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</si>
  <si>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</si>
  <si>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</si>
  <si>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</si>
  <si>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</si>
  <si>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</si>
  <si>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</si>
  <si>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</si>
  <si>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</si>
  <si>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</si>
  <si>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</si>
  <si>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</si>
  <si>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</si>
  <si>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</si>
  <si>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</si>
  <si>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</si>
  <si>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</si>
  <si>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</si>
  <si>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</si>
  <si>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</si>
  <si>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</si>
  <si>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</si>
  <si>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</si>
  <si>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</si>
  <si>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</si>
  <si>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</si>
  <si>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</si>
  <si>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</si>
  <si>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</si>
  <si>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</si>
  <si>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</si>
  <si>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</si>
  <si>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</si>
  <si>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</si>
  <si>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</si>
  <si>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</si>
  <si>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</si>
  <si>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</si>
  <si>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</si>
  <si>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</si>
  <si>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</si>
  <si>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</si>
  <si>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</si>
  <si>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</si>
  <si>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</si>
  <si>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</si>
  <si>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</si>
  <si>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</si>
  <si>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</si>
  <si>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</si>
  <si>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</si>
  <si>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</si>
  <si>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</si>
  <si>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</si>
  <si>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</si>
  <si>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</si>
  <si>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</si>
  <si>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</si>
  <si>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</si>
  <si>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</si>
  <si>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</si>
  <si>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</si>
  <si>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</si>
  <si>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</si>
  <si>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</si>
  <si>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</si>
  <si>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</si>
  <si>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</si>
  <si>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</si>
  <si>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</si>
  <si>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</si>
  <si>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</si>
  <si>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</si>
  <si>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</si>
  <si>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</si>
  <si>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</si>
  <si>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</si>
  <si>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</si>
  <si>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</si>
  <si>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</si>
  <si>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</si>
  <si>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</si>
  <si>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</si>
  <si>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</si>
  <si>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</si>
  <si>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</si>
  <si>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</si>
  <si>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</si>
  <si>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</si>
  <si>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</si>
  <si>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</si>
  <si>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</si>
  <si>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</si>
  <si>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</si>
  <si>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</si>
  <si>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</si>
  <si>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</si>
  <si>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</si>
  <si>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</si>
  <si>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</si>
  <si>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</si>
  <si>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</si>
  <si>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</si>
  <si>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</si>
  <si>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</si>
  <si>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</si>
  <si>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</si>
  <si>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</si>
  <si>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</si>
  <si>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</si>
  <si>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</si>
  <si>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</si>
  <si>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</si>
  <si>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</si>
  <si>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</si>
  <si>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</si>
  <si>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</si>
  <si>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</si>
  <si>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</si>
  <si>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</si>
  <si>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</si>
  <si>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</si>
  <si>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</si>
  <si>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</si>
  <si>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</si>
  <si>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</si>
  <si>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</si>
  <si>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</si>
  <si>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</si>
  <si>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</si>
  <si>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</si>
  <si>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</si>
  <si>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</si>
  <si>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</si>
  <si>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</si>
  <si>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</si>
  <si>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</si>
  <si>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</si>
  <si>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</si>
  <si>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</si>
  <si>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</si>
  <si>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</si>
  <si>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</si>
  <si>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</si>
  <si>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</si>
  <si>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</si>
  <si>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</si>
  <si>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</si>
  <si>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</si>
  <si>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</si>
  <si>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</si>
  <si>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</si>
  <si>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</si>
  <si>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</si>
  <si>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</si>
  <si>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</si>
  <si>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</si>
  <si>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</si>
  <si>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</si>
  <si>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</si>
  <si>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</si>
  <si>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</si>
  <si>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</si>
  <si>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</si>
  <si>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</si>
  <si>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</si>
  <si>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</si>
  <si>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</si>
  <si>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</si>
  <si>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</si>
  <si>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</si>
  <si>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</si>
  <si>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</si>
  <si>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</si>
  <si>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</si>
  <si>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</si>
  <si>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</si>
  <si>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</si>
  <si>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</si>
  <si>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</si>
  <si>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</si>
  <si>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</si>
  <si>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</si>
  <si>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</si>
  <si>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</si>
  <si>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</si>
  <si>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</si>
  <si>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</si>
  <si>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</si>
  <si>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</si>
  <si>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</si>
  <si>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</si>
  <si>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</si>
  <si>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</si>
  <si>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</si>
  <si>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</si>
  <si>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</si>
  <si>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</si>
  <si>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</si>
  <si>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</si>
  <si>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</si>
  <si>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</si>
  <si>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</si>
  <si>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</si>
  <si>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</si>
  <si>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</si>
  <si>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</si>
  <si>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</si>
  <si>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</si>
  <si>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</si>
  <si>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</si>
  <si>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</si>
  <si>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</si>
  <si>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</si>
  <si>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</si>
  <si>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</si>
  <si>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</si>
  <si>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</si>
  <si>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</si>
  <si>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</si>
  <si>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</si>
  <si>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</si>
  <si>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</si>
  <si>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</si>
  <si>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</si>
  <si>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</si>
  <si>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</si>
  <si>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</si>
  <si>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</si>
  <si>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</si>
  <si>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</si>
  <si>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</si>
  <si>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</si>
  <si>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</si>
  <si>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</si>
  <si>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</si>
  <si>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</si>
  <si>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</si>
  <si>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</si>
  <si>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</si>
  <si>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</si>
  <si>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</si>
  <si>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</si>
  <si>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</si>
  <si>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</si>
  <si>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</si>
  <si>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</si>
  <si>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</si>
  <si>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</si>
  <si>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</si>
  <si>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</si>
  <si>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</si>
  <si>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</si>
  <si>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</si>
  <si>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</si>
  <si>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</si>
  <si>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</si>
  <si>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</si>
  <si>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</si>
  <si>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</si>
  <si>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</si>
  <si>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</si>
  <si>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</si>
  <si>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</si>
  <si>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</si>
  <si>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</si>
  <si>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</si>
  <si>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</si>
  <si>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</si>
  <si>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</si>
  <si>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</si>
  <si>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</si>
  <si>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</si>
  <si>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</si>
  <si>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</si>
  <si>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</si>
  <si>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</si>
  <si>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</si>
  <si>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</si>
  <si>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</si>
  <si>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</si>
  <si>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</si>
  <si>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</si>
  <si>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</si>
  <si>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</si>
  <si>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</si>
  <si>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</si>
  <si>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</si>
  <si>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</si>
  <si>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</si>
  <si>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</si>
  <si>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</si>
  <si>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</si>
  <si>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</si>
  <si>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</si>
  <si>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</si>
  <si>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</si>
  <si>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</si>
  <si>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</si>
  <si>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</si>
  <si>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</si>
  <si>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</si>
  <si>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</si>
  <si>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</si>
  <si>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</si>
  <si>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</si>
  <si>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</si>
  <si>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</si>
  <si>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</si>
  <si>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</si>
  <si>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</si>
  <si>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</si>
  <si>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</si>
  <si>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</si>
  <si>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</si>
  <si>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</si>
  <si>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</si>
  <si>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</si>
  <si>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</si>
  <si>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</si>
  <si>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</si>
  <si>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</si>
  <si>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</si>
  <si>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</si>
  <si>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</si>
  <si>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</si>
  <si>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</si>
  <si>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</si>
  <si>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</si>
  <si>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</si>
  <si>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</si>
  <si>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</si>
  <si>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</si>
  <si>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</si>
  <si>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</si>
  <si>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</si>
  <si>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</si>
  <si>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</si>
  <si>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</si>
  <si>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</si>
  <si>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</si>
  <si>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</si>
  <si>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</si>
  <si>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</si>
  <si>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</si>
  <si>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</si>
  <si>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</si>
  <si>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</si>
  <si>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</si>
  <si>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</si>
  <si>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</si>
  <si>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</si>
  <si>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</si>
  <si>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</si>
  <si>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</si>
  <si>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</si>
  <si>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</si>
  <si>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</si>
  <si>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</si>
  <si>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</si>
  <si>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</si>
  <si>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</si>
  <si>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</si>
  <si>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</si>
  <si>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</si>
  <si>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</si>
  <si>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</si>
  <si>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</si>
  <si>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</si>
  <si>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</si>
  <si>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</si>
  <si>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</si>
  <si>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</si>
  <si>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</si>
  <si>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</si>
  <si>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</si>
  <si>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</si>
  <si>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</si>
  <si>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</si>
  <si>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</si>
  <si>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</si>
  <si>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</si>
  <si>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</si>
  <si>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</si>
  <si>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</si>
  <si>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</si>
  <si>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</si>
  <si>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</si>
  <si>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</si>
  <si>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</si>
  <si>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</si>
  <si>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</si>
  <si>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</si>
  <si>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</si>
  <si>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</si>
  <si>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</si>
  <si>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</si>
  <si>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</si>
  <si>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</si>
  <si>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</si>
  <si>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</si>
  <si>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</si>
  <si>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</si>
  <si>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</si>
  <si>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</si>
  <si>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</si>
  <si>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</si>
  <si>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</si>
  <si>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</si>
  <si>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</si>
  <si>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</si>
  <si>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</si>
  <si>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</si>
  <si>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</si>
  <si>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</si>
  <si>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</si>
  <si>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</si>
  <si>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</si>
  <si>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</si>
  <si>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</si>
  <si>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</si>
  <si>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</si>
  <si>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</si>
  <si>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</si>
  <si>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</si>
  <si>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</si>
  <si>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</si>
  <si>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</si>
  <si>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</si>
  <si>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</si>
  <si>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</si>
  <si>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</si>
  <si>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</si>
  <si>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</si>
  <si>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</si>
  <si>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</si>
  <si>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</si>
  <si>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</si>
  <si>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</si>
  <si>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</si>
  <si>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</si>
  <si>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</si>
  <si>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</si>
  <si>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</si>
  <si>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</si>
  <si>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</si>
  <si>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</si>
  <si>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</si>
  <si>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</si>
  <si>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</si>
  <si>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</si>
  <si>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</si>
  <si>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</si>
  <si>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</si>
  <si>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</si>
  <si>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</si>
  <si>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</si>
  <si>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</si>
  <si>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</si>
  <si>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</si>
  <si>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</si>
  <si>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</si>
  <si>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</si>
  <si>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</si>
  <si>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</si>
  <si>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</si>
  <si>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</si>
  <si>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</si>
  <si>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</si>
  <si>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</si>
  <si>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</si>
  <si>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</si>
  <si>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</si>
  <si>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</si>
  <si>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</si>
  <si>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</si>
  <si>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</si>
  <si>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</si>
  <si>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</si>
  <si>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</si>
  <si>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</si>
  <si>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</si>
  <si>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</si>
  <si>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</si>
  <si>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</si>
  <si>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</si>
  <si>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</si>
  <si>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</si>
  <si>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</si>
  <si>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</si>
  <si>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</si>
  <si>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</si>
  <si>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</si>
  <si>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</si>
  <si>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</si>
  <si>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</si>
  <si>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</si>
  <si>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</si>
  <si>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</si>
  <si>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</si>
  <si>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</si>
  <si>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</si>
  <si>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</si>
  <si>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</si>
  <si>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</si>
  <si>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</si>
  <si>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</si>
  <si>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</si>
  <si>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</si>
  <si>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</si>
  <si>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</si>
  <si>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</si>
  <si>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</si>
  <si>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</si>
  <si>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</si>
  <si>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</si>
  <si>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</si>
  <si>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</si>
  <si>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</si>
  <si>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</si>
  <si>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</si>
  <si>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</si>
  <si>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</si>
  <si>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</si>
  <si>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</si>
  <si>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</si>
  <si>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</si>
  <si>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</si>
  <si>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</si>
  <si>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</si>
  <si>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</si>
  <si>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</si>
  <si>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</si>
  <si>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</si>
  <si>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</si>
  <si>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</si>
  <si>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</si>
  <si>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</si>
  <si>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</si>
  <si>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</si>
  <si>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</si>
  <si>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</si>
  <si>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</si>
  <si>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</si>
  <si>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</si>
  <si>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</si>
  <si>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</si>
  <si>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</si>
  <si>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</si>
  <si>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</si>
  <si>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</si>
  <si>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</si>
  <si>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</si>
  <si>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</si>
  <si>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</si>
  <si>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</si>
  <si>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</si>
  <si>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</si>
  <si>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</si>
  <si>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</si>
  <si>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</si>
  <si>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</si>
  <si>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</si>
  <si>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</si>
  <si>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</si>
  <si>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</si>
  <si>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</si>
  <si>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</si>
  <si>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</si>
  <si>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</si>
  <si>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</si>
  <si>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</si>
  <si>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</si>
  <si>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</si>
  <si>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</si>
  <si>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</si>
  <si>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</si>
  <si>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</si>
  <si>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</si>
  <si>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</si>
  <si>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</si>
  <si>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</si>
  <si>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</si>
  <si>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</si>
  <si>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</si>
  <si>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</si>
  <si>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</si>
  <si>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</si>
  <si>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</si>
  <si>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</si>
  <si>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</si>
  <si>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</si>
  <si>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</si>
  <si>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</si>
  <si>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</si>
  <si>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</si>
  <si>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</si>
  <si>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</si>
  <si>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</si>
  <si>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</si>
  <si>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</si>
  <si>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</si>
  <si>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</si>
  <si>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</si>
  <si>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</si>
  <si>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</si>
  <si>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</si>
  <si>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</si>
  <si>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</si>
  <si>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</si>
  <si>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</si>
  <si>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</si>
  <si>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</si>
  <si>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</si>
  <si>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</si>
  <si>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</si>
  <si>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</si>
  <si>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</si>
  <si>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</si>
  <si>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</si>
  <si>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</si>
  <si>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</si>
  <si>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</si>
  <si>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</si>
  <si>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</si>
  <si>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</si>
  <si>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</si>
  <si>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</si>
  <si>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</si>
  <si>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</si>
  <si>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</si>
  <si>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</si>
  <si>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</si>
  <si>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</si>
  <si>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</si>
  <si>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</si>
  <si>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</si>
  <si>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</si>
  <si>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</si>
  <si>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</si>
  <si>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</si>
  <si>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</si>
  <si>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</si>
  <si>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</si>
  <si>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</si>
  <si>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</si>
  <si>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</si>
  <si>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</si>
  <si>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</si>
  <si>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</si>
  <si>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</si>
  <si>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</si>
  <si>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</si>
  <si>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</si>
  <si>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</si>
  <si>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</si>
  <si>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</si>
  <si>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</si>
  <si>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</si>
  <si>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</si>
  <si>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</si>
  <si>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</si>
  <si>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</si>
  <si>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</si>
  <si>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</si>
  <si>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</si>
  <si>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</si>
  <si>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</si>
  <si>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</si>
  <si>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</si>
  <si>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</si>
  <si>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</si>
  <si>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</si>
  <si>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</si>
  <si>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</si>
  <si>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</si>
  <si>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</si>
  <si>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</si>
  <si>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</si>
  <si>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</si>
  <si>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</si>
  <si>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</si>
  <si>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</si>
  <si>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</si>
  <si>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</si>
  <si>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</si>
  <si>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</si>
  <si>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</si>
  <si>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</si>
  <si>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</si>
  <si>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</si>
  <si>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</si>
  <si>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</si>
  <si>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</si>
  <si>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</si>
  <si>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</si>
  <si>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</si>
  <si>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</si>
  <si>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</si>
  <si>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</si>
  <si>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</si>
  <si>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</si>
  <si>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</si>
  <si>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</si>
  <si>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</si>
  <si>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</si>
  <si>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</si>
  <si>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</si>
  <si>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</si>
  <si>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</si>
  <si>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</si>
  <si>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</si>
  <si>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</si>
  <si>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</si>
  <si>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</si>
  <si>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</si>
  <si>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</si>
  <si>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</si>
  <si>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</si>
  <si>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</si>
  <si>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</si>
  <si>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</si>
  <si>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</si>
  <si>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</si>
  <si>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</si>
  <si>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</si>
  <si>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</si>
  <si>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</si>
  <si>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</si>
  <si>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</si>
  <si>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</si>
  <si>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</si>
  <si>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</si>
  <si>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</si>
  <si>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</si>
  <si>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</si>
  <si>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</si>
  <si>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</si>
  <si>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</si>
  <si>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</si>
  <si>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</si>
  <si>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</si>
  <si>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</si>
  <si>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</si>
  <si>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</si>
  <si>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</si>
  <si>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</si>
  <si>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</si>
  <si>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</si>
  <si>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</si>
  <si>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</si>
  <si>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</si>
  <si>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</si>
  <si>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</si>
  <si>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</si>
  <si>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</si>
  <si>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</si>
  <si>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</si>
  <si>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</si>
  <si>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</si>
  <si>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</si>
  <si>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</si>
  <si>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</si>
  <si>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</si>
  <si>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</si>
  <si>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</si>
  <si>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</si>
  <si>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</si>
  <si>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</si>
  <si>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</si>
  <si>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</si>
  <si>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</si>
  <si>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</si>
  <si>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</si>
  <si>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</si>
  <si>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</si>
  <si>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</si>
  <si>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</si>
  <si>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</si>
  <si>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</si>
  <si>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</si>
  <si>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</si>
  <si>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</si>
  <si>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</si>
  <si>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</si>
  <si>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</si>
  <si>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</si>
  <si>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</si>
  <si>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</si>
  <si>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</si>
  <si>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</si>
  <si>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</si>
  <si>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</si>
  <si>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</si>
  <si>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</si>
  <si>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</si>
  <si>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</si>
  <si>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</si>
  <si>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</si>
  <si>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</si>
  <si>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</si>
  <si>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</si>
  <si>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</si>
  <si>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</si>
  <si>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</si>
  <si>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</si>
  <si>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</si>
  <si>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</si>
  <si>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</si>
  <si>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</si>
  <si>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</si>
  <si>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</si>
  <si>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</si>
  <si>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</si>
  <si>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</si>
  <si>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</si>
  <si>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</si>
  <si>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</si>
  <si>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</si>
  <si>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</si>
  <si>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</si>
  <si>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</si>
  <si>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</si>
  <si>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</si>
  <si>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</si>
  <si>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</si>
  <si>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</si>
  <si>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</si>
  <si>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</si>
  <si>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</si>
  <si>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</si>
  <si>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</si>
  <si>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</si>
  <si>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</si>
  <si>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</si>
  <si>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</si>
  <si>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</si>
  <si>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</si>
  <si>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</si>
  <si>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</si>
  <si>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</si>
  <si>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</si>
  <si>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</si>
  <si>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</si>
  <si>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</si>
  <si>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</si>
  <si>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</si>
  <si>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</si>
  <si>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</si>
  <si>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</si>
  <si>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</si>
  <si>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</si>
  <si>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</si>
  <si>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</si>
  <si>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</si>
  <si>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</si>
  <si>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</si>
  <si>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</si>
  <si>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</si>
  <si>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</si>
  <si>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</si>
  <si>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</si>
  <si>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</si>
  <si>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</si>
  <si>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</si>
  <si>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</si>
  <si>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</si>
  <si>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</si>
  <si>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</si>
  <si>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</si>
  <si>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</si>
  <si>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</si>
  <si>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</si>
  <si>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</si>
  <si>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</si>
  <si>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</si>
  <si>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</si>
  <si>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</si>
  <si>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</si>
  <si>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</si>
  <si>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</si>
  <si>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</si>
  <si>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</si>
  <si>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</si>
  <si>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</si>
  <si>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</si>
  <si>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</si>
  <si>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</si>
  <si>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</si>
  <si>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</si>
  <si>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</si>
  <si>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</si>
  <si>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</si>
  <si>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</si>
  <si>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</si>
  <si>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</si>
  <si>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</si>
  <si>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</si>
  <si>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</si>
  <si>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</si>
  <si>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</si>
  <si>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</si>
  <si>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</si>
  <si>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</si>
  <si>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</si>
  <si>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</si>
  <si>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</si>
  <si>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</si>
  <si>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</si>
  <si>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</si>
  <si>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</si>
  <si>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</si>
  <si>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</si>
  <si>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</si>
  <si>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</si>
  <si>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</si>
  <si>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</si>
  <si>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</si>
  <si>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</si>
  <si>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</si>
  <si>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</si>
  <si>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</si>
  <si>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</si>
  <si>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</si>
  <si>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</si>
  <si>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</si>
  <si>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</si>
  <si>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</si>
  <si>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</si>
  <si>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</si>
  <si>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</si>
  <si>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</si>
  <si>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</si>
  <si>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</si>
  <si>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</si>
  <si>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</si>
  <si>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</si>
  <si>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</si>
  <si>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</si>
  <si>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</si>
  <si>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</si>
  <si>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</si>
  <si>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</si>
  <si>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</si>
  <si>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</si>
  <si>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</si>
  <si>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</si>
  <si>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</si>
  <si>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</si>
  <si>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</si>
  <si>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</si>
  <si>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</si>
  <si>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</si>
  <si>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</si>
  <si>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</si>
  <si>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</si>
  <si>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</si>
  <si>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</si>
  <si>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</si>
  <si>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</si>
  <si>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</si>
  <si>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</si>
  <si>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</si>
  <si>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</si>
  <si>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</si>
  <si>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</si>
  <si>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</si>
  <si>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</si>
  <si>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</si>
  <si>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</si>
  <si>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</si>
  <si>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</si>
  <si>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</si>
  <si>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</si>
  <si>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</si>
  <si>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</si>
  <si>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</si>
  <si>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</si>
  <si>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</si>
  <si>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</si>
  <si>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</si>
  <si>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</si>
  <si>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</si>
  <si>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</si>
  <si>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</si>
  <si>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</si>
  <si>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</si>
  <si>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</si>
  <si>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</si>
  <si>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</si>
  <si>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</si>
  <si>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</si>
  <si>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</si>
  <si>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</si>
  <si>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</si>
  <si>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</si>
  <si>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</si>
  <si>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</si>
  <si>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</si>
  <si>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</si>
  <si>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</si>
  <si>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</si>
  <si>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</si>
  <si>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</si>
  <si>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</si>
  <si>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</si>
  <si>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</si>
  <si>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</si>
  <si>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</si>
  <si>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</si>
  <si>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</si>
  <si>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</si>
  <si>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</si>
  <si>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</si>
  <si>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</si>
  <si>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</si>
  <si>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</si>
  <si>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</si>
  <si>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</si>
  <si>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</si>
  <si>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</si>
  <si>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</si>
  <si>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</si>
  <si>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</si>
  <si>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</si>
  <si>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</si>
  <si>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</si>
  <si>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</si>
  <si>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</si>
  <si>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</si>
  <si>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</si>
  <si>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</si>
  <si>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</si>
  <si>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</si>
  <si>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</si>
  <si>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</si>
  <si>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</si>
  <si>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</si>
  <si>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</si>
  <si>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</si>
  <si>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</si>
  <si>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</si>
  <si>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</si>
  <si>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</si>
  <si>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</si>
  <si>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</si>
  <si>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</si>
  <si>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</si>
  <si>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</si>
  <si>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</si>
  <si>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</si>
  <si>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</si>
  <si>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</si>
  <si>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</si>
  <si>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</si>
  <si>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</si>
  <si>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</si>
  <si>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</si>
  <si>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</si>
  <si>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</si>
  <si>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</si>
  <si>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</si>
  <si>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</si>
  <si>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</si>
  <si>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</si>
  <si>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</si>
  <si>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</si>
  <si>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</si>
  <si>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</si>
  <si>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</si>
  <si>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</si>
  <si>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</si>
  <si>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</si>
  <si>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</si>
  <si>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</si>
  <si>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</si>
  <si>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</si>
  <si>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</si>
  <si>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</si>
  <si>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</si>
  <si>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</si>
  <si>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</si>
  <si>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</si>
  <si>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</si>
  <si>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</si>
  <si>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</si>
  <si>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</si>
  <si>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</si>
  <si>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</si>
  <si>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</si>
  <si>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</si>
  <si>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</si>
  <si>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</si>
  <si>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</si>
  <si>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</si>
  <si>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</si>
  <si>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</si>
  <si>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</si>
  <si>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</si>
  <si>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</si>
  <si>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</si>
  <si>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</si>
  <si>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</si>
  <si>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</si>
  <si>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</si>
  <si>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</si>
  <si>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</si>
  <si>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</si>
  <si>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</si>
  <si>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</si>
  <si>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</si>
  <si>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</si>
  <si>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</si>
  <si>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</si>
  <si>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</si>
  <si>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</si>
  <si>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</si>
  <si>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</si>
  <si>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</si>
  <si>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</si>
  <si>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</si>
  <si>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</si>
  <si>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</si>
  <si>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</si>
  <si>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</si>
  <si>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</si>
  <si>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</si>
  <si>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</si>
  <si>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</si>
  <si>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</si>
  <si>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</si>
  <si>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</si>
  <si>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</si>
  <si>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</si>
  <si>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</si>
  <si>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</si>
  <si>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</si>
  <si>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</si>
  <si>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</si>
  <si>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</si>
  <si>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</si>
  <si>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</si>
  <si>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</si>
  <si>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</si>
  <si>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</si>
  <si>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</si>
  <si>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</si>
  <si>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</si>
  <si>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</si>
  <si>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</si>
  <si>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</si>
  <si>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</si>
  <si>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</si>
  <si>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</si>
  <si>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</si>
  <si>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</si>
  <si>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</si>
  <si>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</si>
  <si>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</si>
  <si>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</si>
  <si>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</si>
  <si>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</si>
  <si>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</si>
  <si>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</si>
  <si>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</si>
  <si>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</si>
  <si>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</si>
  <si>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</si>
  <si>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</si>
  <si>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</si>
  <si>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</si>
  <si>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</si>
  <si>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</si>
  <si>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</si>
  <si>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</si>
  <si>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</si>
  <si>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</si>
  <si>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</si>
  <si>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</si>
  <si>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</si>
  <si>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</si>
  <si>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</si>
  <si>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</si>
  <si>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</si>
  <si>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</si>
  <si>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</si>
  <si>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</si>
  <si>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</si>
  <si>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</si>
  <si>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</si>
  <si>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</si>
  <si>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</si>
  <si>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</si>
  <si>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</si>
  <si>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</si>
  <si>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</si>
  <si>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</si>
  <si>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</si>
  <si>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</si>
  <si>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</si>
  <si>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</si>
  <si>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</si>
  <si>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</si>
  <si>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</si>
  <si>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</si>
  <si>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</si>
  <si>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</si>
  <si>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</si>
  <si>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</si>
  <si>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</si>
  <si>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</si>
  <si>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</si>
  <si>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</si>
  <si>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</si>
  <si>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</si>
  <si>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</si>
  <si>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</si>
  <si>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</si>
  <si>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</si>
  <si>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</si>
  <si>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</si>
  <si>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</si>
  <si>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</si>
  <si>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</si>
  <si>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</si>
  <si>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</si>
  <si>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</si>
  <si>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</si>
  <si>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</si>
  <si>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</si>
  <si>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</si>
  <si>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</si>
  <si>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</si>
  <si>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</si>
  <si>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</si>
  <si>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</si>
  <si>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</si>
  <si>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</si>
  <si>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</si>
  <si>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</si>
  <si>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</si>
  <si>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</si>
  <si>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</si>
  <si>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</si>
  <si>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</si>
  <si>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</si>
  <si>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</si>
  <si>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</si>
  <si>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</si>
  <si>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</si>
  <si>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</si>
  <si>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</si>
  <si>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</si>
  <si>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</si>
  <si>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</si>
  <si>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</si>
  <si>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</si>
  <si>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</si>
  <si>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</si>
  <si>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</si>
  <si>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</si>
  <si>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</si>
  <si>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</si>
  <si>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</si>
  <si>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</si>
  <si>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</si>
  <si>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</si>
  <si>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</si>
  <si>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</si>
  <si>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</si>
  <si>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</si>
  <si>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</si>
  <si>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</si>
  <si>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</si>
  <si>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</si>
  <si>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</si>
  <si>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</si>
  <si>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</si>
  <si>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</si>
  <si>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</si>
  <si>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</si>
  <si>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</si>
  <si>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</si>
  <si>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</si>
  <si>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</si>
  <si>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</si>
  <si>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</si>
  <si>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</si>
  <si>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</si>
  <si>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</si>
  <si>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</si>
  <si>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</si>
  <si>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</si>
  <si>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</si>
  <si>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</si>
  <si>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</si>
  <si>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</si>
  <si>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</si>
  <si>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</si>
  <si>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</si>
  <si>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</si>
  <si>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</si>
  <si>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</si>
  <si>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</si>
  <si>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</si>
  <si>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</si>
  <si>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</si>
  <si>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</si>
  <si>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</si>
  <si>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</si>
  <si>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</si>
  <si>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</si>
  <si>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</si>
  <si>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</si>
  <si>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</si>
  <si>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</si>
  <si>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</si>
  <si>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</si>
  <si>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</si>
  <si>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</si>
  <si>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</si>
  <si>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</si>
  <si>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</si>
  <si>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</si>
  <si>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</si>
  <si>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</si>
  <si>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</si>
  <si>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</si>
  <si>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</si>
  <si>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</si>
  <si>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</si>
  <si>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</si>
  <si>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</si>
  <si>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</si>
  <si>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</si>
  <si>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</si>
  <si>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</si>
  <si>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</si>
  <si>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</si>
  <si>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</si>
  <si>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</si>
  <si>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</si>
  <si>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</si>
  <si>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</si>
  <si>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</si>
  <si>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</si>
  <si>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</si>
  <si>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</si>
  <si>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</si>
  <si>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</si>
  <si>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</si>
  <si>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</si>
  <si>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</si>
  <si>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</si>
  <si>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</si>
  <si>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</si>
  <si>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</si>
  <si>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</si>
  <si>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</si>
  <si>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</si>
  <si>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</si>
  <si>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</si>
  <si>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</si>
  <si>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</si>
  <si>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</si>
  <si>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</si>
  <si>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</si>
  <si>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</si>
  <si>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</si>
  <si>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</si>
  <si>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</si>
  <si>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</si>
  <si>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</si>
  <si>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</si>
  <si>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</si>
  <si>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</si>
  <si>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</si>
  <si>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</si>
  <si>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</si>
  <si>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</si>
  <si>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</si>
  <si>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</si>
  <si>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</si>
  <si>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</si>
  <si>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</si>
  <si>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</si>
  <si>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</si>
  <si>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</si>
  <si>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</si>
  <si>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</si>
  <si>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</si>
  <si>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</si>
  <si>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</si>
  <si>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</si>
  <si>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</si>
  <si>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</si>
  <si>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</si>
  <si>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</si>
  <si>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</si>
  <si>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</si>
  <si>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</si>
  <si>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</si>
  <si>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</si>
  <si>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</si>
  <si>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</si>
  <si>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</si>
  <si>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</si>
  <si>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</si>
  <si>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</si>
  <si>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</si>
  <si>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</si>
  <si>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</si>
  <si>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</si>
  <si>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</si>
  <si>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</si>
  <si>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</si>
  <si>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</si>
  <si>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</si>
  <si>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</si>
  <si>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</si>
  <si>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</si>
  <si>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</si>
  <si>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</si>
  <si>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</si>
  <si>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</si>
  <si>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</si>
  <si>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</si>
  <si>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</si>
  <si>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</si>
  <si>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</si>
  <si>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</si>
  <si>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</si>
  <si>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</si>
  <si>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</si>
  <si>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</si>
  <si>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</si>
  <si>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</si>
  <si>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</si>
  <si>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</si>
  <si>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</si>
  <si>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</si>
  <si>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</si>
  <si>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</si>
  <si>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</si>
  <si>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</si>
  <si>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</si>
  <si>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</si>
  <si>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</si>
  <si>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</si>
  <si>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</si>
  <si>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</si>
  <si>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</si>
  <si>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</si>
  <si>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</si>
  <si>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</si>
  <si>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</si>
  <si>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</si>
  <si>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</si>
  <si>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</si>
  <si>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</si>
  <si>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</si>
  <si>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</si>
  <si>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</si>
  <si>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</si>
  <si>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</si>
  <si>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</si>
  <si>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</si>
  <si>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</si>
  <si>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</si>
  <si>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</si>
  <si>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</si>
  <si>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</si>
  <si>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</si>
  <si>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</si>
  <si>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</si>
  <si>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</si>
  <si>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</si>
  <si>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</si>
  <si>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</si>
  <si>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</si>
  <si>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</si>
  <si>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</si>
  <si>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</si>
  <si>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</si>
  <si>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</si>
  <si>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</si>
  <si>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</si>
  <si>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</si>
  <si>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</si>
  <si>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</si>
  <si>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</si>
  <si>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</si>
  <si>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</si>
  <si>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</si>
  <si>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</si>
  <si>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</si>
  <si>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</si>
  <si>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</si>
  <si>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</si>
  <si>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</si>
  <si>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</si>
  <si>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</si>
  <si>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</si>
  <si>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</si>
  <si>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</si>
  <si>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</si>
  <si>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</si>
  <si>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</si>
  <si>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</si>
  <si>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</si>
  <si>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</si>
  <si>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</si>
  <si>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</si>
  <si>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</si>
  <si>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</si>
  <si>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</si>
  <si>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</si>
  <si>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</si>
  <si>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</si>
  <si>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</si>
  <si>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</si>
  <si>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</si>
  <si>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</si>
  <si>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</si>
  <si>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</si>
  <si>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</si>
  <si>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</si>
  <si>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</si>
  <si>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</si>
  <si>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</si>
  <si>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</si>
  <si>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</si>
  <si>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</si>
  <si>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</si>
  <si>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</si>
  <si>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</si>
  <si>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</si>
  <si>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</si>
  <si>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</si>
  <si>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</si>
  <si>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</si>
  <si>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</si>
  <si>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</si>
  <si>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</si>
  <si>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</si>
  <si>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</si>
  <si>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</si>
  <si>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</si>
  <si>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</si>
  <si>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</si>
  <si>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</si>
  <si>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</si>
  <si>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</si>
  <si>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</si>
  <si>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</si>
  <si>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</si>
  <si>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</si>
  <si>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</si>
  <si>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</si>
  <si>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</si>
  <si>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</si>
  <si>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</si>
  <si>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</si>
  <si>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</si>
  <si>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</si>
  <si>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</si>
  <si>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</si>
  <si>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</si>
  <si>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</si>
  <si>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</si>
  <si>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</si>
  <si>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</si>
  <si>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</si>
  <si>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</si>
  <si>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</si>
  <si>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</si>
  <si>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</si>
  <si>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</si>
  <si>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</si>
  <si>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</si>
  <si>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</si>
  <si>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</si>
  <si>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</si>
  <si>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</si>
  <si>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</si>
  <si>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</si>
  <si>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</si>
  <si>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</si>
  <si>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</si>
  <si>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</si>
  <si>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</si>
  <si>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</si>
  <si>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</si>
  <si>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</si>
  <si>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</si>
  <si>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</si>
  <si>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</si>
  <si>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</si>
  <si>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</si>
  <si>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</si>
  <si>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</si>
  <si>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</si>
  <si>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</si>
  <si>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</si>
  <si>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</si>
  <si>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</si>
  <si>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</si>
  <si>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</si>
  <si>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</si>
  <si>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</si>
  <si>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</si>
  <si>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</si>
  <si>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</si>
  <si>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</si>
  <si>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</si>
  <si>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</si>
  <si>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</si>
  <si>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</si>
  <si>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</si>
  <si>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</si>
  <si>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</si>
  <si>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</si>
  <si>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</si>
  <si>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</si>
  <si>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</si>
  <si>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</si>
  <si>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</si>
  <si>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</si>
  <si>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</si>
  <si>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</si>
  <si>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</si>
  <si>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</si>
  <si>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</si>
  <si>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</si>
  <si>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</si>
  <si>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</si>
  <si>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</si>
  <si>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</si>
  <si>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</si>
  <si>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</si>
  <si>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</si>
  <si>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</si>
  <si>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</si>
  <si>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</si>
  <si>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</si>
  <si>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</si>
  <si>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</si>
  <si>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</si>
  <si>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</si>
  <si>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</si>
  <si>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</si>
  <si>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</si>
  <si>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</si>
  <si>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</si>
  <si>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</si>
  <si>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</si>
  <si>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</si>
  <si>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</si>
  <si>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</si>
  <si>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</si>
  <si>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</si>
  <si>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</si>
  <si>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</si>
  <si>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</si>
  <si>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</si>
  <si>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</si>
  <si>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</si>
  <si>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</si>
  <si>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</si>
  <si>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</si>
  <si>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</si>
  <si>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</si>
  <si>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</si>
  <si>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</si>
  <si>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</si>
  <si>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</si>
  <si>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</si>
  <si>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</si>
  <si>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</si>
  <si>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</si>
  <si>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</si>
  <si>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</si>
  <si>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</si>
  <si>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</si>
  <si>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</si>
  <si>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</si>
  <si>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</si>
  <si>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</si>
  <si>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</si>
  <si>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</si>
  <si>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</si>
  <si>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</si>
  <si>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</si>
  <si>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</si>
  <si>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</si>
  <si>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</si>
  <si>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</si>
  <si>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</si>
  <si>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</si>
  <si>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</si>
  <si>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</si>
  <si>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</si>
  <si>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</si>
  <si>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</si>
  <si>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</si>
  <si>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</si>
  <si>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</si>
  <si>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</si>
  <si>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</si>
  <si>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</si>
  <si>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</si>
  <si>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</si>
  <si>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</si>
  <si>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</si>
  <si>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</si>
  <si>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</si>
  <si>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</si>
  <si>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</si>
  <si>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</si>
  <si>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</si>
  <si>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</si>
  <si>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</si>
  <si>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</si>
  <si>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</si>
  <si>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</si>
  <si>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</si>
  <si>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</si>
  <si>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</si>
  <si>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</si>
  <si>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</si>
  <si>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</si>
  <si>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</si>
  <si>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</si>
  <si>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</si>
  <si>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</si>
  <si>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</si>
  <si>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</si>
  <si>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</si>
  <si>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</si>
  <si>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</si>
  <si>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</si>
  <si>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</si>
  <si>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</si>
  <si>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</si>
  <si>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</si>
  <si>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</si>
  <si>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</si>
  <si>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</si>
  <si>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</si>
  <si>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</si>
  <si>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</si>
  <si>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</si>
  <si>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</si>
  <si>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</si>
  <si>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</si>
  <si>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</si>
  <si>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</si>
  <si>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</si>
  <si>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</si>
  <si>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</si>
  <si>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</si>
  <si>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</si>
  <si>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</si>
  <si>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</si>
  <si>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</si>
  <si>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</si>
  <si>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</si>
  <si>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</si>
  <si>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</si>
  <si>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</si>
  <si>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</si>
  <si>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</si>
  <si>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</si>
  <si>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</si>
  <si>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</si>
  <si>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</si>
  <si>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</si>
  <si>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</si>
  <si>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</si>
  <si>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</si>
  <si>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</si>
  <si>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</si>
  <si>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</si>
  <si>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</si>
  <si>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</si>
  <si>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</si>
  <si>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</si>
  <si>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</si>
  <si>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</si>
  <si>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</si>
  <si>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</si>
  <si>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</si>
  <si>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</si>
  <si>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</si>
  <si>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</si>
  <si>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</si>
  <si>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</si>
  <si>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</si>
  <si>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</si>
  <si>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</si>
  <si>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</si>
  <si>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</si>
  <si>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</si>
  <si>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</si>
  <si>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</si>
  <si>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</si>
  <si>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</si>
  <si>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</si>
  <si>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</si>
  <si>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</si>
  <si>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</si>
  <si>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</si>
  <si>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</si>
  <si>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</si>
  <si>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</si>
  <si>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</si>
  <si>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</si>
  <si>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</si>
  <si>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</si>
  <si>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</si>
  <si>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</si>
  <si>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</si>
  <si>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</si>
  <si>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</si>
  <si>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</si>
  <si>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</si>
  <si>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</si>
  <si>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</si>
  <si>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</si>
  <si>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</si>
  <si>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</si>
  <si>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</si>
  <si>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</si>
  <si>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</si>
  <si>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</si>
  <si>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</si>
  <si>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</si>
  <si>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</si>
  <si>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</si>
  <si>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</si>
  <si>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</si>
  <si>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</si>
  <si>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</si>
  <si>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</si>
  <si>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</si>
  <si>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</si>
  <si>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</si>
  <si>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</si>
  <si>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</si>
  <si>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</si>
  <si>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</si>
  <si>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</si>
  <si>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</si>
  <si>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</si>
  <si>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</si>
  <si>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</si>
  <si>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</si>
  <si>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</si>
  <si>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</si>
  <si>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</si>
  <si>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</si>
  <si>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</si>
  <si>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</si>
  <si>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</si>
  <si>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</si>
  <si>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</si>
  <si>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</si>
  <si>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</si>
  <si>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</si>
  <si>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</si>
  <si>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</si>
  <si>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</si>
  <si>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</si>
  <si>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</si>
  <si>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</si>
  <si>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</si>
  <si>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</si>
  <si>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</si>
  <si>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</si>
  <si>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</si>
  <si>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</si>
  <si>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</si>
  <si>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</si>
  <si>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</si>
  <si>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</si>
  <si>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</si>
  <si>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</si>
  <si>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</si>
  <si>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</si>
  <si>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</si>
  <si>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</si>
  <si>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</si>
  <si>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</si>
  <si>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</si>
  <si>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</si>
  <si>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</si>
  <si>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</si>
  <si>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</si>
  <si>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</si>
  <si>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</si>
  <si>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</si>
  <si>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</si>
  <si>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</si>
  <si>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</si>
  <si>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</si>
  <si>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</si>
  <si>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</si>
  <si>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</si>
  <si>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</si>
  <si>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</si>
  <si>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</si>
  <si>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</si>
  <si>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</si>
  <si>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</si>
  <si>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</si>
  <si>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</si>
  <si>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</si>
  <si>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</si>
  <si>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</si>
  <si>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</si>
  <si>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</si>
  <si>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</si>
  <si>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</si>
  <si>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</si>
  <si>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</si>
  <si>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</si>
  <si>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</si>
  <si>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</si>
  <si>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</si>
  <si>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</si>
  <si>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</si>
  <si>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</si>
  <si>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</si>
  <si>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</si>
  <si>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</si>
  <si>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</si>
  <si>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</si>
  <si>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</si>
  <si>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</si>
  <si>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</si>
  <si>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</si>
  <si>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</si>
  <si>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</si>
  <si>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</si>
  <si>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</si>
  <si>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</si>
  <si>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</si>
  <si>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</si>
  <si>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</si>
  <si>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</si>
  <si>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</si>
  <si>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</si>
  <si>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</si>
  <si>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</si>
  <si>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</si>
  <si>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</si>
  <si>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</si>
  <si>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</si>
  <si>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</si>
  <si>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</si>
  <si>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</si>
  <si>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</si>
  <si>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</si>
  <si>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</si>
  <si>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</si>
  <si>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</si>
  <si>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</si>
  <si>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</si>
  <si>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</si>
  <si>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</si>
  <si>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</si>
  <si>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</si>
  <si>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</si>
  <si>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</si>
  <si>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</si>
  <si>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</si>
  <si>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</si>
  <si>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</si>
  <si>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</si>
  <si>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</si>
  <si>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</si>
  <si>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</si>
  <si>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</si>
  <si>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</si>
  <si>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</si>
  <si>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</si>
  <si>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</si>
  <si>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</si>
  <si>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</si>
  <si>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</si>
  <si>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</si>
  <si>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</si>
  <si>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</si>
  <si>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</si>
  <si>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</si>
  <si>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</si>
  <si>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</si>
  <si>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</si>
  <si>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</si>
  <si>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</si>
  <si>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</si>
  <si>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</si>
  <si>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</si>
  <si>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</si>
  <si>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</si>
  <si>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</si>
  <si>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</si>
  <si>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</si>
  <si>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</si>
  <si>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</si>
  <si>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</si>
  <si>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</si>
  <si>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</si>
  <si>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</si>
  <si>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</si>
  <si>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</si>
  <si>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</si>
  <si>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</si>
  <si>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</si>
  <si>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</si>
  <si>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</si>
  <si>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</si>
  <si>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</si>
  <si>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</si>
  <si>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</si>
  <si>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</si>
  <si>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</si>
  <si>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</si>
  <si>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</si>
  <si>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</si>
  <si>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</si>
  <si>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</si>
  <si>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</si>
  <si>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</si>
  <si>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</si>
  <si>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</si>
  <si>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</si>
  <si>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</si>
  <si>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</si>
  <si>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</si>
  <si>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</si>
  <si>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</si>
  <si>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</si>
  <si>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</si>
  <si>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</si>
  <si>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</si>
  <si>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</si>
  <si>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</si>
  <si>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</si>
  <si>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</si>
  <si>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</si>
  <si>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</si>
  <si>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</si>
  <si>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</si>
  <si>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</si>
  <si>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</si>
  <si>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</si>
  <si>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</si>
  <si>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</si>
  <si>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</si>
  <si>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</si>
  <si>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</si>
  <si>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</si>
  <si>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</si>
  <si>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</si>
  <si>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</si>
  <si>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</si>
  <si>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</si>
  <si>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</si>
  <si>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</si>
  <si>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</si>
  <si>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</si>
  <si>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</si>
  <si>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</si>
  <si>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</si>
  <si>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</si>
  <si>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</si>
  <si>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</si>
  <si>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</si>
  <si>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</si>
  <si>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</si>
  <si>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</si>
  <si>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</si>
  <si>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</si>
  <si>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</si>
  <si>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</si>
  <si>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</si>
  <si>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</si>
  <si>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</si>
  <si>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</si>
  <si>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</si>
  <si>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</si>
  <si>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</si>
  <si>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</si>
  <si>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</si>
  <si>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</si>
  <si>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</si>
  <si>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</si>
  <si>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</si>
  <si>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</si>
  <si>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</si>
  <si>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</si>
  <si>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</si>
  <si>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</si>
  <si>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</si>
  <si>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</si>
  <si>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</si>
  <si>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</si>
  <si>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</si>
  <si>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</si>
  <si>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</si>
  <si>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</si>
  <si>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</si>
  <si>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</si>
  <si>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</si>
  <si>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</si>
  <si>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</si>
  <si>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</si>
  <si>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</si>
  <si>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</si>
  <si>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</si>
  <si>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</si>
  <si>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</si>
  <si>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</si>
  <si>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</si>
  <si>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</si>
  <si>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</si>
  <si>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</si>
  <si>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</si>
  <si>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</si>
  <si>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</si>
  <si>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</si>
  <si>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</si>
  <si>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</si>
  <si>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</si>
  <si>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</si>
  <si>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</si>
  <si>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</si>
  <si>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</si>
  <si>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</si>
  <si>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</si>
  <si>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</si>
  <si>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</si>
  <si>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</si>
  <si>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</si>
  <si>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</si>
  <si>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</si>
  <si>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</si>
  <si>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</si>
  <si>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</si>
  <si>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</si>
  <si>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</si>
  <si>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</si>
  <si>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</si>
  <si>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</si>
  <si>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</si>
  <si>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</si>
  <si>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</si>
  <si>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</si>
  <si>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</si>
  <si>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</si>
  <si>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</si>
  <si>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</si>
  <si>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</si>
  <si>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</si>
  <si>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</si>
  <si>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</si>
  <si>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</si>
  <si>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</si>
  <si>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</si>
  <si>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</si>
  <si>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</si>
  <si>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</si>
  <si>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</si>
  <si>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</si>
  <si>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</si>
  <si>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</si>
  <si>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</si>
  <si>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</si>
  <si>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</si>
  <si>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</si>
  <si>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</si>
  <si>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</si>
  <si>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</si>
  <si>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</si>
  <si>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</si>
  <si>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</si>
  <si>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</si>
  <si>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</si>
  <si>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</si>
  <si>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</si>
  <si>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</si>
  <si>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</si>
  <si>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</si>
  <si>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</si>
  <si>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</si>
  <si>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</si>
  <si>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</si>
  <si>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</si>
  <si>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</si>
  <si>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</si>
  <si>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</si>
  <si>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</si>
  <si>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</si>
  <si>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</si>
  <si>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</si>
  <si>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</si>
  <si>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</si>
  <si>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</si>
  <si>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</si>
  <si>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</si>
  <si>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</si>
  <si>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</si>
  <si>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</si>
  <si>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</si>
  <si>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</si>
  <si>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</si>
  <si>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</si>
  <si>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</si>
  <si>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</si>
  <si>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</si>
  <si>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</si>
  <si>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</si>
  <si>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</si>
  <si>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</si>
  <si>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</si>
  <si>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</si>
  <si>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</si>
  <si>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</si>
  <si>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</si>
  <si>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</si>
  <si>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</si>
  <si>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</si>
  <si>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</si>
  <si>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</si>
  <si>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</si>
  <si>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</si>
  <si>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</si>
  <si>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</si>
  <si>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</si>
  <si>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</si>
  <si>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</si>
  <si>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</si>
  <si>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</si>
  <si>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</si>
  <si>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</si>
  <si>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</si>
  <si>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</si>
  <si>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</si>
  <si>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</si>
  <si>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</si>
  <si>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</si>
  <si>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</si>
  <si>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</si>
  <si>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</si>
  <si>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</si>
  <si>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</si>
  <si>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</si>
  <si>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</si>
  <si>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</si>
  <si>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</si>
  <si>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</si>
  <si>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</si>
  <si>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</si>
  <si>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</si>
  <si>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</si>
  <si>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</si>
  <si>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</si>
  <si>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</si>
  <si>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</si>
  <si>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</si>
  <si>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</si>
  <si>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</si>
  <si>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</si>
  <si>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</si>
  <si>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</si>
  <si>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</si>
  <si>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</si>
  <si>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</si>
  <si>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</si>
  <si>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</si>
  <si>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</si>
  <si>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</si>
  <si>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</si>
  <si>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</si>
  <si>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</si>
  <si>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</si>
  <si>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</si>
  <si>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</si>
  <si>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</si>
  <si>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</si>
  <si>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</si>
  <si>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</si>
  <si>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</si>
  <si>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</si>
  <si>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</si>
  <si>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</si>
  <si>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</si>
  <si>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</si>
  <si>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</si>
  <si>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</si>
  <si>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</si>
  <si>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</si>
  <si>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</si>
  <si>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</si>
  <si>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</si>
  <si>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</si>
  <si>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</si>
  <si>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</si>
  <si>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</si>
  <si>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</si>
  <si>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</si>
  <si>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</si>
  <si>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</si>
  <si>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</si>
  <si>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</si>
  <si>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</si>
  <si>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</si>
  <si>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</si>
  <si>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</si>
  <si>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</si>
  <si>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</si>
  <si>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</si>
  <si>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</si>
  <si>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</si>
  <si>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</si>
  <si>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</si>
  <si>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</si>
  <si>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</si>
  <si>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</si>
  <si>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</si>
  <si>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</si>
  <si>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</si>
  <si>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</si>
  <si>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</si>
  <si>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</si>
  <si>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</si>
  <si>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</si>
  <si>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</si>
  <si>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</si>
  <si>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</si>
  <si>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</si>
  <si>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</si>
  <si>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</si>
  <si>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</si>
  <si>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</si>
  <si>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</si>
  <si>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</si>
  <si>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</si>
  <si>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</si>
  <si>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</si>
  <si>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</si>
  <si>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</si>
  <si>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</si>
  <si>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</si>
  <si>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</si>
  <si>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</si>
  <si>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</si>
  <si>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</si>
  <si>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</si>
  <si>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</si>
  <si>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</si>
  <si>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</si>
  <si>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</si>
  <si>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</si>
  <si>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</si>
  <si>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</si>
  <si>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</si>
  <si>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</si>
  <si>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</si>
  <si>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</si>
  <si>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</si>
  <si>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</si>
  <si>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</si>
  <si>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</si>
  <si>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</si>
  <si>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</si>
  <si>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</si>
  <si>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</si>
  <si>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</si>
  <si>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</si>
  <si>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</si>
  <si>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</si>
  <si>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</si>
  <si>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</si>
  <si>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</si>
  <si>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</si>
  <si>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</si>
  <si>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</si>
  <si>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</si>
  <si>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</si>
  <si>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</si>
  <si>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</si>
  <si>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</si>
  <si>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</si>
  <si>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</si>
  <si>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</si>
  <si>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</si>
  <si>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</si>
  <si>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</si>
  <si>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</si>
  <si>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</si>
  <si>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</si>
  <si>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</si>
  <si>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</si>
  <si>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</si>
  <si>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</si>
  <si>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</si>
  <si>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</si>
  <si>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</si>
  <si>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</si>
  <si>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</si>
  <si>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</si>
  <si>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</si>
  <si>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</si>
  <si>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</si>
  <si>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</si>
  <si>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</si>
  <si>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</si>
  <si>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</si>
  <si>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</si>
  <si>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</si>
  <si>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</si>
  <si>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</si>
  <si>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</si>
  <si>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</si>
  <si>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</si>
  <si>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</si>
  <si>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</si>
  <si>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</si>
  <si>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</si>
  <si>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</si>
  <si>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</si>
  <si>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</si>
  <si>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</si>
  <si>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</si>
  <si>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</si>
  <si>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</si>
  <si>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</si>
  <si>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</si>
  <si>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</si>
  <si>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</si>
  <si>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</si>
  <si>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</si>
  <si>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</si>
  <si>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</si>
  <si>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</si>
  <si>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</si>
  <si>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</si>
  <si>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</si>
  <si>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</si>
  <si>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</si>
  <si>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</si>
  <si>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</si>
  <si>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</si>
  <si>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</si>
  <si>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</si>
  <si>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</si>
  <si>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</si>
  <si>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</si>
  <si>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</si>
  <si>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</si>
  <si>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</si>
  <si>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</si>
  <si>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</si>
  <si>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</si>
  <si>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</si>
  <si>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</si>
  <si>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</si>
  <si>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</si>
  <si>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</si>
  <si>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</si>
  <si>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</si>
  <si>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</si>
  <si>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</si>
  <si>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</si>
  <si>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</si>
  <si>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</si>
  <si>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</si>
  <si>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</si>
  <si>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</si>
  <si>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</si>
  <si>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</si>
  <si>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</si>
  <si>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</si>
  <si>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</si>
  <si>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</si>
  <si>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</si>
  <si>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</si>
  <si>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</si>
  <si>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</si>
  <si>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</si>
  <si>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</si>
  <si>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</si>
  <si>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</si>
  <si>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</si>
  <si>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</si>
  <si>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</si>
  <si>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</si>
  <si>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</si>
  <si>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</si>
  <si>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</si>
  <si>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</si>
  <si>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</si>
  <si>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</si>
  <si>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</si>
  <si>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</si>
  <si>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</si>
  <si>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</si>
  <si>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</si>
  <si>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</si>
  <si>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</si>
  <si>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</si>
  <si>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</si>
  <si>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</si>
  <si>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</si>
  <si>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</si>
  <si>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</si>
  <si>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</si>
  <si>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</si>
  <si>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</si>
  <si>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</si>
  <si>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</si>
  <si>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</si>
  <si>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</si>
  <si>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</si>
  <si>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</si>
  <si>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</si>
  <si>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</si>
  <si>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</si>
  <si>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</si>
  <si>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</si>
  <si>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</si>
  <si>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</si>
  <si>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</si>
  <si>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</si>
  <si>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</si>
  <si>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</si>
  <si>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</si>
  <si>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</si>
  <si>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</si>
  <si>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</si>
  <si>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</si>
  <si>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</si>
  <si>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</si>
  <si>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</si>
  <si>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</si>
  <si>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</si>
  <si>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</si>
  <si>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</si>
  <si>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</si>
  <si>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</si>
  <si>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</si>
  <si>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</si>
  <si>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</si>
  <si>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</si>
  <si>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</si>
  <si>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</si>
  <si>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</si>
  <si>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</si>
  <si>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</si>
  <si>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</si>
  <si>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</si>
  <si>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</si>
  <si>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</si>
  <si>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</si>
  <si>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</si>
  <si>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</si>
  <si>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</si>
  <si>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</si>
  <si>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</si>
  <si>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</si>
  <si>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</si>
  <si>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</si>
  <si>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</si>
  <si>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</si>
  <si>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</si>
  <si>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</si>
  <si>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</si>
  <si>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</si>
  <si>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</si>
  <si>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</si>
  <si>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</si>
  <si>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</si>
  <si>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</si>
  <si>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</si>
  <si>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</si>
  <si>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</si>
  <si>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</si>
  <si>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</si>
  <si>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</si>
  <si>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</si>
  <si>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</si>
  <si>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</si>
  <si>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</si>
  <si>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</si>
  <si>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</si>
  <si>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</si>
  <si>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</si>
  <si>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</si>
  <si>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</si>
  <si>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</si>
  <si>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</si>
  <si>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</si>
  <si>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</si>
  <si>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</si>
  <si>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</si>
  <si>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</si>
  <si>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</si>
  <si>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</si>
  <si>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</si>
  <si>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</si>
  <si>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</si>
  <si>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</si>
  <si>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</si>
  <si>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</si>
  <si>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</si>
  <si>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</si>
  <si>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</si>
  <si>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</si>
  <si>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</si>
  <si>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</si>
  <si>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</si>
  <si>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</si>
  <si>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</si>
  <si>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</si>
  <si>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</si>
  <si>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</si>
  <si>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</si>
  <si>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</si>
  <si>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</si>
  <si>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</si>
  <si>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</si>
  <si>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</si>
  <si>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</si>
  <si>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</si>
  <si>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</si>
  <si>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</si>
  <si>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</si>
  <si>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</si>
  <si>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</si>
  <si>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</si>
  <si>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</si>
  <si>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</si>
  <si>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</si>
  <si>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</si>
  <si>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</si>
  <si>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</si>
  <si>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</si>
  <si>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</si>
  <si>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</si>
  <si>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</si>
  <si>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</si>
  <si>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</si>
  <si>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</si>
  <si>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</si>
  <si>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</si>
  <si>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</si>
  <si>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</si>
  <si>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</si>
  <si>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</si>
  <si>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</si>
  <si>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</si>
  <si>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</si>
  <si>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</si>
  <si>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</si>
  <si>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</si>
  <si>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</si>
  <si>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</si>
  <si>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</si>
  <si>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</si>
  <si>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</si>
  <si>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</si>
  <si>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</si>
  <si>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</si>
  <si>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</si>
  <si>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</si>
  <si>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</si>
  <si>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</si>
  <si>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</si>
  <si>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</si>
  <si>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</si>
  <si>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</si>
  <si>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</si>
  <si>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</si>
  <si>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</si>
  <si>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</si>
  <si>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</si>
  <si>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</si>
  <si>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</si>
  <si>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</si>
  <si>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</si>
  <si>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</si>
  <si>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</si>
  <si>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</si>
  <si>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</si>
  <si>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</si>
  <si>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</si>
  <si>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</si>
  <si>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</si>
  <si>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</si>
  <si>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</si>
  <si>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</si>
  <si>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</si>
  <si>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</si>
  <si>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</si>
  <si>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</si>
  <si>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</si>
  <si>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</si>
  <si>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</si>
  <si>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</si>
  <si>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</si>
  <si>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</si>
  <si>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</si>
  <si>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</si>
  <si>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</si>
  <si>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</si>
  <si>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</si>
  <si>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</si>
  <si>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</si>
  <si>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</si>
  <si>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</si>
  <si>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</si>
  <si>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</si>
  <si>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</si>
  <si>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</si>
  <si>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</si>
  <si>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</si>
  <si>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</si>
  <si>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</si>
  <si>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</si>
  <si>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</si>
  <si>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</si>
  <si>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</si>
  <si>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</si>
  <si>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</si>
  <si>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</si>
  <si>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</si>
  <si>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</si>
  <si>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</si>
  <si>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</si>
  <si>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</si>
  <si>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</si>
  <si>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</si>
  <si>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</si>
  <si>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</si>
  <si>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</si>
  <si>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</si>
  <si>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</si>
  <si>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</si>
  <si>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</si>
  <si>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</si>
  <si>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</si>
  <si>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</si>
  <si>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</si>
  <si>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</si>
  <si>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</si>
  <si>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</si>
  <si>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</si>
  <si>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</si>
  <si>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</si>
  <si>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</si>
  <si>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</si>
  <si>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</si>
  <si>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</si>
  <si>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</si>
  <si>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</si>
  <si>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</si>
  <si>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</si>
  <si>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</si>
  <si>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</si>
  <si>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</si>
  <si>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</si>
  <si>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</si>
  <si>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</si>
  <si>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</si>
  <si>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</si>
  <si>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</si>
  <si>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</si>
  <si>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</si>
  <si>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</si>
  <si>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</si>
  <si>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</si>
  <si>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</si>
  <si>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</si>
  <si>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</si>
  <si>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</si>
  <si>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</si>
  <si>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</si>
  <si>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</si>
  <si>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</si>
  <si>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</si>
  <si>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</si>
  <si>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</si>
  <si>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</si>
  <si>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</si>
  <si>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</si>
  <si>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</si>
  <si>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</si>
  <si>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</si>
  <si>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</si>
  <si>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</si>
  <si>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</si>
  <si>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</si>
  <si>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</si>
  <si>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</si>
  <si>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</si>
  <si>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</si>
  <si>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</si>
  <si>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</si>
  <si>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</si>
  <si>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</si>
  <si>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</si>
  <si>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</si>
  <si>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</si>
  <si>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</si>
  <si>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</si>
  <si>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</si>
  <si>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</si>
  <si>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</si>
  <si>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</si>
  <si>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</si>
  <si>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</si>
  <si>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</si>
  <si>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</si>
  <si>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</si>
  <si>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</si>
  <si>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</si>
  <si>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</si>
  <si>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</si>
  <si>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</si>
  <si>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</si>
  <si>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</si>
  <si>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</si>
  <si>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</si>
  <si>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</si>
  <si>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</si>
  <si>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</si>
  <si>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</si>
  <si>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</si>
  <si>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</si>
  <si>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</si>
  <si>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</si>
  <si>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</si>
  <si>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</si>
  <si>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</si>
  <si>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</si>
  <si>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</si>
  <si>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</si>
  <si>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</si>
  <si>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</si>
  <si>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</si>
  <si>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</si>
  <si>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</si>
  <si>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</si>
  <si>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</si>
  <si>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</si>
  <si>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</si>
  <si>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</si>
  <si>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</si>
  <si>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</si>
  <si>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</si>
  <si>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</si>
  <si>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</si>
  <si>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</si>
  <si>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</si>
  <si>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</si>
  <si>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</si>
  <si>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</si>
  <si>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</si>
  <si>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</si>
  <si>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</si>
  <si>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</si>
  <si>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</si>
  <si>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</si>
  <si>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</si>
  <si>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</si>
  <si>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</si>
  <si>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</si>
  <si>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</si>
  <si>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</si>
  <si>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</si>
  <si>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</si>
  <si>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</si>
  <si>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</si>
  <si>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</si>
  <si>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</si>
  <si>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</si>
  <si>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</si>
  <si>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</si>
  <si>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</si>
  <si>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</si>
  <si>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</si>
  <si>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</si>
  <si>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</si>
  <si>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</si>
  <si>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</si>
  <si>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</si>
  <si>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</si>
  <si>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</si>
  <si>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</si>
  <si>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</si>
  <si>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</si>
  <si>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</si>
  <si>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</si>
  <si>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</si>
  <si>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</si>
  <si>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</si>
  <si>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</si>
  <si>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</si>
  <si>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</si>
  <si>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</si>
  <si>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</si>
  <si>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</si>
  <si>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</si>
  <si>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</si>
  <si>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</si>
  <si>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</si>
  <si>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</si>
  <si>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</si>
  <si>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</si>
  <si>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</si>
  <si>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</si>
  <si>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</si>
  <si>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</si>
  <si>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</si>
  <si>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</si>
  <si>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</si>
  <si>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</si>
  <si>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</si>
  <si>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</si>
  <si>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</si>
  <si>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</si>
  <si>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</si>
  <si>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</si>
  <si>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</si>
  <si>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</si>
  <si>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</si>
  <si>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</si>
  <si>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</si>
  <si>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</si>
  <si>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</si>
  <si>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</si>
  <si>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</si>
  <si>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</si>
  <si>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</si>
  <si>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</si>
  <si>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</si>
  <si>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</si>
  <si>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</si>
  <si>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</si>
  <si>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</si>
  <si>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</si>
  <si>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</si>
  <si>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</si>
  <si>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</si>
  <si>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</si>
  <si>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</si>
  <si>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</si>
  <si>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</si>
  <si>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</si>
  <si>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</si>
  <si>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</si>
  <si>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</si>
  <si>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</si>
  <si>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</si>
  <si>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</si>
  <si>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</si>
  <si>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</si>
  <si>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</si>
  <si>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</si>
  <si>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</si>
  <si>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</si>
  <si>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</si>
  <si>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</si>
  <si>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</si>
  <si>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</si>
  <si>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</si>
  <si>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</si>
  <si>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</si>
  <si>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</si>
  <si>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</si>
  <si>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</si>
  <si>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</si>
  <si>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</si>
  <si>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</si>
  <si>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</si>
  <si>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</si>
  <si>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</si>
  <si>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</si>
  <si>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</si>
  <si>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</si>
  <si>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</si>
  <si>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</si>
  <si>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</si>
  <si>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</si>
  <si>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</si>
  <si>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</si>
  <si>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</si>
  <si>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</si>
  <si>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</si>
  <si>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</si>
  <si>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</si>
  <si>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</si>
  <si>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</si>
  <si>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</si>
  <si>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</si>
  <si>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</si>
  <si>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</si>
  <si>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</si>
  <si>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</si>
  <si>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</si>
  <si>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</si>
  <si>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</si>
  <si>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</si>
  <si>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</si>
  <si>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</si>
  <si>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</si>
  <si>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</si>
  <si>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</si>
  <si>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</si>
  <si>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</si>
  <si>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</si>
  <si>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</si>
  <si>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</si>
  <si>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</si>
  <si>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</si>
  <si>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</si>
  <si>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</si>
  <si>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</si>
  <si>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</si>
  <si>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</si>
  <si>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</si>
  <si>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</si>
  <si>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</si>
  <si>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</si>
  <si>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</si>
  <si>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</si>
  <si>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</si>
  <si>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</si>
  <si>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</si>
  <si>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</si>
  <si>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</si>
  <si>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</si>
  <si>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</si>
  <si>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</si>
  <si>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</si>
  <si>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</si>
  <si>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</si>
  <si>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</si>
  <si>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</si>
  <si>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</si>
  <si>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</si>
  <si>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</si>
  <si>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</si>
  <si>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</si>
  <si>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</si>
  <si>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</si>
  <si>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</si>
  <si>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</si>
  <si>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</si>
  <si>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</si>
  <si>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</si>
  <si>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</si>
  <si>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</si>
  <si>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</si>
  <si>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</si>
  <si>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</si>
  <si>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</si>
  <si>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</si>
  <si>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</si>
  <si>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</si>
  <si>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</si>
  <si>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</si>
  <si>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</si>
  <si>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</si>
  <si>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</si>
  <si>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</si>
  <si>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</si>
  <si>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</si>
  <si>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</si>
  <si>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</si>
  <si>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</si>
  <si>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</si>
  <si>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</si>
  <si>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</si>
  <si>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</si>
  <si>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</si>
  <si>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</si>
  <si>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</si>
  <si>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</si>
  <si>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</si>
  <si>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</si>
  <si>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</si>
  <si>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</si>
  <si>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</si>
  <si>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</si>
  <si>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</si>
  <si>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</si>
  <si>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</si>
  <si>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</si>
  <si>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</si>
  <si>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</si>
  <si>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</si>
  <si>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</si>
  <si>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</si>
  <si>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</si>
  <si>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</si>
  <si>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</si>
  <si>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</si>
  <si>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</si>
  <si>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</si>
  <si>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</si>
  <si>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</si>
  <si>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</si>
  <si>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</si>
  <si>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</si>
  <si>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</si>
  <si>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</si>
  <si>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</si>
  <si>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</si>
  <si>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</si>
  <si>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</si>
  <si>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</si>
  <si>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</si>
  <si>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</si>
  <si>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</si>
  <si>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</si>
  <si>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</si>
  <si>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</si>
  <si>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</si>
  <si>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</si>
  <si>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</si>
  <si>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</si>
  <si>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</si>
  <si>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</si>
  <si>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</si>
  <si>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</si>
  <si>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</si>
  <si>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</si>
  <si>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</si>
  <si>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</si>
  <si>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</si>
  <si>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</si>
  <si>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</si>
  <si>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</si>
  <si>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</si>
  <si>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</si>
  <si>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</si>
  <si>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</si>
  <si>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</si>
  <si>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</si>
  <si>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</si>
  <si>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</si>
  <si>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</si>
  <si>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</si>
  <si>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</si>
  <si>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</si>
  <si>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</si>
  <si>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</si>
  <si>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</si>
  <si>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</si>
  <si>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</si>
  <si>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</si>
  <si>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</si>
  <si>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</si>
  <si>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</si>
  <si>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</si>
  <si>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</si>
  <si>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</si>
  <si>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</si>
  <si>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</si>
  <si>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</si>
  <si>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</si>
  <si>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</si>
  <si>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</si>
  <si>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</si>
  <si>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</si>
  <si>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</si>
  <si>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</si>
  <si>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</si>
  <si>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</si>
  <si>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</si>
  <si>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</si>
  <si>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</si>
  <si>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</si>
  <si>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</si>
  <si>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</si>
  <si>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</si>
  <si>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</si>
  <si>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</si>
  <si>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</si>
  <si>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</si>
  <si>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</si>
  <si>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</si>
  <si>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</si>
  <si>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</si>
  <si>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</si>
  <si>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</si>
  <si>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</si>
  <si>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</si>
  <si>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</si>
  <si>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</si>
  <si>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</si>
  <si>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</si>
  <si>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</si>
  <si>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</si>
  <si>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</si>
  <si>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</si>
  <si>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</si>
  <si>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</si>
  <si>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</si>
  <si>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</si>
  <si>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</si>
  <si>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</si>
  <si>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</si>
  <si>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</si>
  <si>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</si>
  <si>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</si>
  <si>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</si>
  <si>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</si>
  <si>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</si>
  <si>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</si>
  <si>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</si>
  <si>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</si>
  <si>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</si>
  <si>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</si>
  <si>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</si>
  <si>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</si>
  <si>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</si>
  <si>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</si>
  <si>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</si>
  <si>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</si>
  <si>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</si>
  <si>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</si>
  <si>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</si>
  <si>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</si>
  <si>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</si>
  <si>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</si>
  <si>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</si>
  <si>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</si>
  <si>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</si>
  <si>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</si>
  <si>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</si>
  <si>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</si>
  <si>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</si>
  <si>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</si>
  <si>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</si>
  <si>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</si>
  <si>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</si>
  <si>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</si>
  <si>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</si>
  <si>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</si>
  <si>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</si>
  <si>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</si>
  <si>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</si>
  <si>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</si>
  <si>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</si>
  <si>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</si>
  <si>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</si>
  <si>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</si>
  <si>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</si>
  <si>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</si>
  <si>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</si>
  <si>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</si>
  <si>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</si>
  <si>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</si>
  <si>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</si>
  <si>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</si>
  <si>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</si>
  <si>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</si>
  <si>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</si>
  <si>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</si>
  <si>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</si>
  <si>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</si>
  <si>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</si>
  <si>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</si>
  <si>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</si>
  <si>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</si>
  <si>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</si>
  <si>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</si>
  <si>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</si>
  <si>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</si>
  <si>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</si>
  <si>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</si>
  <si>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</si>
  <si>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</si>
  <si>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</si>
  <si>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</si>
  <si>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</si>
  <si>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</si>
  <si>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</si>
  <si>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</si>
  <si>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</si>
  <si>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</si>
  <si>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</si>
  <si>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</si>
  <si>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</si>
  <si>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</si>
  <si>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</si>
  <si>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</si>
  <si>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</si>
  <si>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</si>
  <si>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</si>
  <si>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</si>
  <si>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</si>
  <si>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</si>
  <si>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</si>
  <si>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</si>
  <si>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</si>
  <si>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</si>
  <si>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</si>
  <si>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</si>
  <si>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</si>
  <si>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</si>
  <si>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</si>
  <si>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</si>
  <si>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</si>
  <si>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</si>
  <si>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</si>
  <si>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</si>
  <si>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</si>
  <si>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</si>
  <si>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</si>
  <si>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</si>
  <si>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</si>
  <si>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</si>
  <si>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</si>
  <si>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</si>
  <si>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</si>
  <si>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</si>
  <si>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</si>
  <si>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</si>
  <si>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</si>
  <si>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</si>
  <si>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</si>
  <si>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</si>
  <si>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</si>
  <si>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</si>
  <si>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</si>
  <si>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</si>
  <si>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</si>
  <si>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</si>
  <si>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</si>
  <si>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</si>
  <si>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</si>
  <si>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</si>
  <si>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</si>
  <si>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</si>
  <si>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</si>
  <si>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</si>
  <si>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</si>
  <si>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</si>
  <si>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</si>
  <si>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</si>
  <si>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</si>
  <si>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</si>
  <si>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</si>
  <si>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</si>
  <si>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</si>
  <si>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</si>
  <si>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</si>
  <si>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</si>
  <si>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</si>
  <si>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</si>
  <si>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</si>
  <si>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</si>
  <si>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</si>
  <si>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</si>
  <si>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</si>
  <si>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</si>
  <si>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</si>
  <si>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</si>
  <si>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</si>
  <si>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</si>
  <si>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</si>
  <si>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</si>
  <si>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</si>
  <si>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</si>
  <si>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</si>
  <si>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</si>
  <si>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</si>
  <si>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</si>
  <si>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</si>
  <si>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</si>
  <si>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</si>
  <si>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</si>
  <si>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</si>
  <si>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</si>
  <si>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</si>
  <si>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</si>
  <si>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</si>
  <si>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</si>
  <si>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</si>
  <si>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</si>
  <si>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</si>
  <si>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</si>
  <si>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</si>
  <si>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</si>
  <si>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</si>
  <si>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</si>
  <si>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</si>
  <si>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</si>
  <si>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</si>
  <si>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</si>
  <si>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</si>
  <si>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</si>
  <si>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</si>
  <si>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</si>
  <si>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</si>
  <si>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</si>
  <si>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</si>
  <si>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</si>
  <si>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</si>
  <si>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</si>
  <si>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</si>
  <si>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</si>
  <si>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</si>
  <si>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</si>
  <si>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</si>
  <si>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</si>
  <si>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</si>
  <si>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</si>
  <si>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</si>
  <si>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</si>
  <si>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</si>
  <si>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</si>
  <si>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</si>
  <si>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</si>
  <si>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</si>
  <si>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</si>
  <si>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</si>
  <si>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</si>
  <si>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</si>
  <si>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</si>
  <si>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</si>
  <si>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</si>
  <si>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</si>
  <si>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</si>
  <si>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</si>
  <si>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</si>
  <si>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</si>
  <si>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</si>
  <si>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</si>
  <si>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</si>
  <si>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</si>
  <si>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</si>
  <si>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</si>
  <si>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</si>
  <si>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</si>
  <si>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</si>
  <si>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</si>
  <si>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</si>
  <si>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</si>
  <si>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</si>
  <si>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</si>
  <si>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</si>
  <si>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</si>
  <si>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</si>
  <si>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</si>
  <si>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</si>
  <si>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</si>
  <si>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</si>
  <si>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</si>
  <si>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</si>
  <si>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</si>
  <si>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</si>
  <si>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</si>
  <si>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</si>
  <si>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</si>
  <si>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</si>
  <si>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</si>
  <si>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</si>
  <si>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</si>
  <si>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</si>
  <si>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</si>
  <si>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</si>
  <si>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</si>
  <si>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</si>
  <si>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</si>
  <si>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</si>
  <si>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</si>
  <si>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</si>
  <si>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</si>
  <si>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</si>
  <si>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</si>
  <si>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</si>
  <si>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</si>
  <si>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</si>
  <si>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</si>
  <si>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</si>
  <si>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</si>
  <si>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</si>
  <si>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</si>
  <si>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</si>
  <si>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</si>
  <si>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</si>
  <si>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</si>
  <si>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</si>
  <si>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</si>
  <si>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</si>
  <si>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</si>
  <si>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</si>
  <si>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</si>
  <si>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</si>
  <si>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</si>
  <si>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</si>
  <si>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</si>
  <si>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</si>
  <si>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</si>
  <si>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</si>
  <si>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</si>
  <si>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</si>
  <si>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</si>
  <si>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</si>
  <si>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</si>
  <si>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</si>
  <si>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</si>
  <si>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</si>
  <si>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</si>
  <si>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</si>
  <si>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</si>
  <si>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</si>
  <si>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</si>
  <si>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</si>
  <si>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</si>
  <si>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</si>
  <si>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</si>
  <si>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</si>
  <si>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</si>
  <si>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</si>
  <si>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</si>
  <si>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</si>
  <si>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</si>
  <si>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</si>
  <si>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</si>
  <si>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</si>
  <si>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</si>
  <si>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</si>
  <si>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</si>
  <si>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</si>
  <si>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</si>
  <si>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</si>
  <si>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</si>
  <si>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</si>
  <si>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</si>
  <si>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</si>
  <si>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</si>
  <si>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</si>
  <si>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</si>
  <si>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</si>
  <si>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</si>
  <si>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</si>
  <si>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</si>
  <si>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</si>
  <si>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</si>
  <si>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</si>
  <si>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</si>
  <si>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</si>
  <si>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</si>
  <si>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</si>
  <si>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</si>
  <si>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</si>
  <si>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</si>
  <si>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</si>
  <si>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</si>
  <si>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</si>
  <si>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</si>
  <si>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</si>
  <si>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</si>
  <si>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</si>
  <si>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</si>
  <si>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</si>
  <si>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</si>
  <si>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</si>
  <si>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</si>
  <si>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</si>
  <si>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</si>
  <si>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</si>
  <si>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</si>
  <si>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</si>
  <si>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</si>
  <si>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</si>
  <si>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</si>
  <si>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</si>
  <si>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</si>
  <si>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</si>
  <si>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</si>
  <si>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</si>
  <si>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</si>
  <si>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</si>
  <si>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</si>
  <si>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</si>
  <si>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</si>
  <si>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</si>
  <si>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</si>
  <si>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</si>
  <si>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</si>
  <si>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</si>
  <si>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</si>
  <si>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</si>
  <si>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</si>
  <si>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</si>
  <si>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</si>
  <si>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</si>
  <si>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</si>
  <si>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</si>
  <si>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</si>
  <si>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</si>
  <si>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</si>
  <si>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</si>
  <si>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</si>
  <si>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</si>
  <si>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</si>
  <si>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</si>
  <si>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</si>
  <si>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</si>
  <si>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</si>
  <si>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</si>
  <si>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</si>
  <si>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</si>
  <si>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</si>
  <si>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</si>
  <si>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</si>
  <si>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</si>
  <si>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</si>
  <si>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</si>
  <si>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</si>
  <si>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</si>
  <si>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</si>
  <si>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</si>
  <si>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</si>
  <si>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</si>
  <si>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</si>
  <si>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</si>
  <si>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</si>
  <si>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</si>
  <si>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</si>
  <si>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</si>
  <si>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</si>
  <si>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</si>
  <si>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</si>
  <si>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</si>
  <si>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</si>
  <si>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</si>
  <si>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</si>
  <si>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</si>
  <si>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</si>
  <si>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</si>
  <si>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</si>
  <si>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</si>
  <si>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</si>
  <si>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</si>
  <si>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</si>
  <si>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</si>
  <si>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</si>
  <si>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</si>
  <si>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</si>
  <si>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</si>
  <si>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</si>
  <si>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</si>
  <si>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</si>
  <si>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</si>
  <si>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</si>
  <si>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</si>
  <si>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</si>
  <si>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</si>
  <si>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</si>
  <si>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</si>
  <si>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</si>
  <si>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</si>
  <si>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</si>
  <si>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</si>
  <si>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</si>
  <si>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</si>
  <si>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</si>
  <si>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</si>
  <si>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</si>
  <si>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</si>
  <si>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</si>
  <si>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</si>
  <si>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</si>
  <si>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</si>
  <si>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</si>
  <si>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</si>
  <si>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</si>
  <si>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</si>
  <si>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</si>
  <si>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</si>
  <si>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</si>
  <si>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</si>
  <si>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</si>
  <si>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</si>
  <si>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</si>
  <si>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</si>
  <si>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</si>
  <si>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</si>
  <si>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</si>
  <si>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</si>
  <si>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</si>
  <si>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</si>
  <si>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</si>
  <si>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</si>
  <si>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</si>
  <si>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</si>
  <si>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</si>
  <si>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</si>
  <si>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</si>
  <si>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</si>
  <si>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</si>
  <si>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</si>
  <si>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</si>
  <si>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</si>
  <si>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</si>
  <si>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</si>
  <si>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</si>
  <si>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</si>
  <si>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</si>
  <si>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</si>
  <si>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</si>
  <si>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</si>
  <si>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</si>
  <si>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</si>
  <si>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</si>
  <si>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</si>
  <si>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</si>
  <si>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</si>
  <si>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</si>
  <si>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</si>
  <si>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</si>
  <si>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</si>
  <si>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</si>
  <si>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</si>
  <si>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</si>
  <si>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</si>
  <si>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</si>
  <si>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</si>
  <si>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</si>
  <si>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</si>
  <si>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</si>
  <si>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</si>
  <si>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</si>
  <si>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</si>
  <si>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</si>
  <si>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</si>
  <si>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</si>
  <si>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</si>
  <si>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</si>
  <si>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</si>
  <si>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</si>
  <si>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</si>
  <si>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</si>
  <si>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</si>
  <si>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</si>
  <si>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</si>
  <si>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</si>
  <si>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</si>
  <si>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</si>
  <si>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</si>
  <si>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</si>
  <si>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</si>
  <si>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</si>
  <si>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</si>
  <si>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</si>
  <si>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</si>
  <si>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</si>
  <si>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</si>
  <si>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</si>
  <si>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</si>
  <si>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</si>
  <si>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</si>
  <si>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</si>
  <si>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</si>
  <si>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</si>
  <si>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</si>
  <si>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</si>
  <si>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</si>
  <si>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</si>
  <si>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</si>
  <si>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</si>
  <si>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</si>
  <si>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</si>
  <si>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</si>
  <si>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</si>
  <si>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</si>
  <si>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</si>
  <si>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</si>
  <si>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</si>
  <si>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</si>
  <si>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</si>
  <si>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</si>
  <si>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</si>
  <si>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</si>
  <si>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</si>
  <si>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</si>
  <si>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</si>
  <si>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</si>
  <si>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</si>
  <si>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</si>
  <si>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</si>
  <si>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</si>
  <si>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</si>
  <si>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</si>
  <si>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</si>
  <si>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</si>
  <si>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</si>
  <si>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</si>
  <si>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</si>
  <si>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</si>
  <si>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</si>
  <si>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</si>
  <si>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</si>
  <si>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</si>
  <si>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</si>
  <si>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</si>
  <si>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</si>
  <si>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</si>
  <si>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</si>
  <si>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</si>
  <si>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</si>
  <si>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</si>
  <si>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</si>
  <si>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</si>
  <si>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</si>
  <si>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</si>
  <si>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</si>
  <si>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</si>
  <si>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</si>
  <si>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</si>
  <si>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</si>
  <si>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</si>
  <si>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</si>
  <si>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</si>
  <si>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</si>
  <si>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</si>
  <si>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</si>
  <si>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</si>
  <si>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</si>
  <si>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</si>
  <si>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</si>
  <si>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</si>
  <si>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</si>
  <si>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</si>
  <si>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</si>
  <si>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</si>
  <si>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</si>
  <si>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</si>
  <si>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</si>
  <si>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</si>
  <si>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</si>
  <si>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</si>
  <si>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</si>
  <si>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</si>
  <si>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</si>
  <si>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</si>
  <si>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</si>
  <si>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</si>
  <si>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</si>
  <si>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</si>
  <si>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</si>
  <si>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</si>
  <si>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</si>
  <si>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</si>
  <si>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</si>
  <si>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</si>
  <si>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</si>
  <si>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</si>
  <si>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</si>
  <si>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</si>
  <si>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</si>
  <si>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</si>
  <si>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</si>
  <si>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</si>
  <si>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</si>
  <si>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</si>
  <si>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</si>
  <si>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</si>
  <si>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</si>
  <si>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</si>
  <si>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</si>
  <si>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</si>
  <si>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</si>
  <si>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</si>
  <si>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</si>
  <si>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</si>
  <si>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</si>
  <si>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</si>
  <si>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</si>
  <si>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</si>
  <si>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</si>
  <si>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</si>
  <si>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</si>
  <si>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</si>
  <si>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</si>
  <si>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</si>
  <si>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</si>
  <si>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</si>
  <si>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</si>
  <si>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</si>
  <si>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</si>
  <si>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</si>
  <si>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</si>
  <si>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</si>
  <si>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</si>
  <si>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</si>
  <si>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</si>
  <si>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</si>
  <si>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</si>
  <si>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</si>
  <si>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</si>
  <si>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</si>
  <si>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</si>
  <si>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</si>
  <si>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</si>
  <si>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</si>
  <si>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</si>
  <si>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</si>
  <si>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</si>
  <si>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</si>
  <si>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</si>
  <si>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</si>
  <si>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</si>
  <si>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</si>
  <si>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</si>
  <si>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</si>
  <si>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</si>
  <si>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</si>
  <si>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</si>
  <si>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</si>
  <si>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</si>
  <si>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</si>
  <si>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</si>
  <si>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</si>
  <si>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</si>
  <si>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</si>
  <si>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</si>
  <si>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</si>
  <si>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</si>
  <si>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</si>
  <si>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</si>
  <si>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</si>
  <si>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</si>
  <si>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</si>
  <si>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</si>
  <si>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</si>
  <si>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</si>
  <si>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</si>
  <si>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</si>
  <si>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</si>
  <si>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</si>
  <si>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</si>
  <si>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</si>
  <si>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</si>
  <si>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</si>
  <si>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</si>
  <si>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</si>
  <si>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</si>
  <si>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</si>
  <si>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</si>
  <si>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</si>
  <si>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</si>
  <si>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</si>
  <si>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</si>
  <si>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</si>
  <si>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</si>
  <si>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</si>
  <si>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</si>
  <si>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</si>
  <si>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</si>
  <si>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</si>
  <si>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</si>
  <si>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</si>
  <si>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</si>
  <si>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</si>
  <si>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</si>
  <si>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</si>
  <si>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</si>
  <si>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</si>
  <si>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</si>
  <si>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</si>
  <si>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</si>
  <si>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</si>
  <si>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</si>
  <si>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</si>
  <si>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</si>
  <si>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</si>
  <si>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</si>
  <si>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</si>
  <si>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</si>
  <si>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</si>
  <si>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</si>
  <si>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</si>
  <si>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</si>
  <si>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</si>
  <si>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</si>
  <si>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</si>
  <si>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</si>
  <si>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</si>
  <si>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</si>
  <si>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</si>
  <si>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</si>
  <si>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</si>
  <si>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</si>
  <si>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</si>
  <si>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</si>
  <si>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</si>
  <si>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</si>
  <si>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</si>
  <si>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</si>
  <si>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</si>
  <si>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</si>
  <si>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</si>
  <si>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</si>
  <si>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</si>
  <si>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</si>
  <si>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</si>
  <si>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</si>
  <si>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</si>
  <si>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</si>
  <si>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</si>
  <si>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</si>
  <si>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</si>
  <si>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</si>
  <si>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</si>
  <si>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</si>
  <si>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</si>
  <si>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</si>
  <si>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</si>
  <si>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</si>
  <si>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</si>
  <si>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</si>
  <si>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</si>
  <si>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</si>
  <si>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</si>
  <si>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</si>
  <si>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</si>
  <si>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</si>
  <si>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</si>
  <si>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</si>
  <si>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</si>
  <si>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</si>
  <si>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</si>
  <si>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</si>
  <si>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</si>
  <si>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</si>
  <si>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</si>
  <si>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</si>
  <si>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</si>
  <si>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</si>
  <si>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</si>
  <si>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</si>
  <si>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</si>
  <si>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</si>
  <si>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</si>
  <si>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</si>
  <si>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</si>
  <si>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</si>
  <si>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</si>
  <si>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</si>
  <si>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</si>
  <si>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</si>
  <si>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</si>
  <si>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</si>
  <si>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</si>
  <si>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</si>
  <si>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</si>
  <si>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</si>
  <si>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</si>
  <si>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</si>
  <si>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</si>
  <si>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</si>
  <si>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</si>
  <si>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</si>
  <si>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</si>
  <si>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</si>
  <si>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</si>
  <si>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</si>
  <si>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</si>
  <si>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</si>
  <si>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</si>
  <si>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</si>
  <si>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</si>
  <si>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</si>
  <si>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</si>
  <si>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</si>
  <si>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</si>
  <si>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</si>
  <si>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</si>
  <si>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</si>
  <si>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</si>
  <si>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</si>
  <si>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</si>
  <si>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</si>
  <si>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</si>
  <si>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</si>
  <si>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</si>
  <si>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</si>
  <si>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</si>
  <si>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</si>
  <si>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</si>
  <si>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</si>
  <si>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</si>
  <si>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</si>
  <si>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</si>
  <si>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</si>
  <si>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</si>
  <si>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</si>
  <si>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</si>
  <si>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</si>
  <si>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</si>
  <si>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</si>
  <si>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</si>
  <si>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</si>
  <si>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</si>
  <si>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</si>
  <si>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</si>
  <si>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</si>
  <si>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</si>
  <si>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</si>
  <si>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</si>
  <si>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</si>
  <si>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</si>
  <si>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</si>
  <si>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</si>
  <si>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</si>
  <si>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</si>
  <si>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</si>
  <si>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</si>
  <si>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</si>
  <si>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</si>
  <si>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</si>
  <si>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</si>
  <si>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</si>
  <si>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</si>
  <si>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</si>
  <si>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</si>
  <si>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</si>
  <si>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</si>
  <si>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</si>
  <si>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</si>
  <si>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</si>
  <si>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</si>
  <si>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</si>
  <si>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</si>
  <si>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</si>
  <si>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</si>
  <si>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</si>
  <si>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</si>
  <si>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</si>
  <si>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</si>
  <si>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</si>
  <si>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</si>
  <si>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</si>
  <si>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</si>
  <si>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</si>
  <si>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</si>
  <si>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</si>
  <si>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</si>
  <si>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</si>
  <si>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</si>
  <si>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</si>
  <si>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</si>
  <si>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</si>
  <si>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</si>
  <si>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</si>
  <si>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</si>
  <si>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</si>
  <si>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</si>
  <si>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</si>
  <si>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</si>
  <si>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</si>
  <si>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</si>
  <si>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</si>
  <si>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</si>
  <si>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</si>
  <si>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</si>
  <si>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</si>
  <si>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</si>
  <si>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</si>
  <si>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</si>
  <si>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</si>
  <si>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</si>
  <si>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</si>
  <si>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</si>
  <si>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</si>
  <si>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</si>
  <si>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</si>
  <si>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</si>
  <si>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</si>
  <si>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</si>
  <si>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</si>
  <si>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</si>
  <si>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</si>
  <si>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</si>
  <si>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</si>
  <si>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</si>
  <si>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</si>
  <si>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</si>
  <si>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</si>
  <si>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</si>
  <si>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</si>
  <si>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</si>
  <si>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</si>
  <si>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</si>
  <si>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</si>
  <si>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</si>
  <si>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</si>
  <si>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</si>
  <si>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</si>
  <si>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</si>
  <si>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</si>
  <si>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</si>
  <si>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</si>
  <si>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</si>
  <si>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</si>
  <si>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</si>
  <si>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</si>
  <si>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</si>
  <si>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</si>
  <si>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</si>
  <si>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</si>
  <si>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</si>
  <si>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</si>
  <si>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</si>
  <si>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</si>
  <si>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</si>
  <si>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</si>
  <si>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</si>
  <si>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</si>
  <si>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</si>
  <si>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</si>
  <si>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</si>
  <si>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</si>
  <si>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</si>
  <si>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</si>
  <si>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</si>
  <si>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</si>
  <si>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</si>
  <si>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</si>
  <si>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</si>
  <si>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</si>
  <si>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</si>
  <si>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</si>
  <si>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</si>
  <si>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</si>
  <si>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</si>
  <si>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</si>
  <si>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</si>
  <si>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</si>
  <si>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</si>
  <si>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</si>
  <si>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</si>
  <si>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</si>
  <si>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</si>
  <si>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</si>
  <si>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</si>
  <si>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</si>
  <si>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</si>
  <si>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</si>
  <si>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</si>
  <si>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</si>
  <si>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</si>
  <si>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</si>
  <si>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</si>
  <si>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</si>
  <si>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</si>
  <si>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</si>
  <si>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</si>
  <si>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</si>
  <si>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</si>
  <si>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</si>
  <si>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</si>
  <si>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</si>
  <si>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</si>
  <si>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</si>
  <si>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</si>
  <si>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</si>
  <si>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</si>
  <si>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</si>
  <si>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</si>
  <si>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</si>
  <si>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</si>
  <si>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</si>
  <si>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</si>
  <si>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</si>
  <si>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</si>
  <si>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</si>
  <si>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</si>
  <si>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</si>
  <si>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</si>
  <si>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</si>
  <si>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</si>
  <si>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</si>
  <si>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</si>
  <si>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</si>
  <si>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</si>
  <si>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</si>
  <si>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</si>
  <si>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</si>
  <si>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</si>
  <si>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</si>
  <si>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</si>
  <si>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</si>
  <si>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</si>
  <si>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</si>
  <si>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</si>
  <si>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</si>
  <si>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</si>
  <si>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</si>
  <si>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</si>
  <si>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</si>
  <si>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</si>
  <si>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</si>
  <si>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</si>
  <si>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</si>
  <si>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</si>
  <si>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</si>
  <si>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</si>
  <si>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</si>
  <si>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</si>
  <si>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</si>
  <si>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</si>
  <si>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</si>
  <si>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</si>
  <si>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</si>
  <si>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</si>
  <si>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</si>
  <si>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</si>
  <si>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</si>
  <si>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</si>
  <si>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</si>
  <si>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</si>
  <si>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</si>
  <si>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</si>
  <si>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</si>
  <si>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</si>
  <si>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</si>
  <si>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</si>
  <si>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</si>
  <si>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</si>
  <si>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</si>
  <si>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</si>
  <si>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</si>
  <si>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</si>
  <si>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</si>
  <si>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</si>
  <si>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</si>
  <si>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</si>
  <si>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</si>
  <si>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</si>
  <si>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</si>
  <si>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</si>
  <si>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</si>
  <si>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</si>
  <si>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</si>
  <si>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</si>
  <si>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</si>
  <si>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</si>
  <si>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</si>
  <si>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</si>
  <si>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</si>
  <si>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</si>
  <si>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</si>
  <si>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</si>
  <si>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</si>
  <si>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</si>
  <si>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</si>
  <si>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</si>
  <si>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</si>
  <si>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</si>
  <si>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</si>
  <si>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</si>
  <si>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</si>
  <si>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</si>
  <si>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</si>
  <si>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</si>
  <si>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</si>
  <si>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</si>
  <si>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</si>
  <si>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</si>
  <si>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</si>
  <si>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</si>
  <si>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</si>
  <si>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</si>
  <si>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</si>
  <si>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</si>
  <si>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</si>
  <si>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</si>
  <si>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</si>
  <si>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</si>
  <si>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</si>
  <si>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</si>
  <si>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</si>
  <si>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</si>
  <si>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</si>
  <si>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</si>
  <si>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</si>
  <si>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</si>
  <si>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</si>
  <si>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</si>
  <si>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</si>
  <si>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</si>
  <si>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</si>
  <si>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</si>
  <si>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</si>
  <si>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</si>
  <si>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</si>
  <si>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</si>
  <si>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</si>
  <si>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</si>
  <si>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</si>
  <si>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</si>
  <si>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</si>
  <si>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</si>
  <si>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</si>
  <si>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</si>
  <si>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</si>
  <si>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</si>
  <si>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</si>
  <si>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</si>
  <si>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</si>
  <si>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</si>
  <si>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</si>
  <si>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</si>
  <si>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</si>
  <si>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</si>
  <si>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</si>
  <si>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</si>
  <si>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</si>
  <si>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</si>
  <si>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</si>
  <si>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</si>
  <si>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</si>
  <si>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</si>
  <si>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</si>
  <si>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</si>
  <si>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</si>
  <si>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</si>
  <si>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</si>
  <si>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</si>
  <si>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</si>
  <si>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</si>
  <si>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</si>
  <si>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</si>
  <si>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</si>
  <si>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</si>
  <si>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</si>
  <si>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</si>
  <si>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</si>
  <si>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</si>
  <si>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</si>
  <si>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</si>
  <si>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</si>
  <si>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</si>
  <si>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</si>
  <si>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</si>
  <si>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</si>
  <si>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</si>
  <si>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</si>
  <si>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</si>
  <si>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</si>
  <si>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</si>
  <si>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</si>
  <si>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</si>
  <si>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</si>
  <si>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</si>
  <si>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</si>
  <si>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</si>
  <si>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</si>
  <si>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</si>
  <si>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</si>
  <si>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</si>
  <si>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</si>
  <si>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</si>
  <si>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</si>
  <si>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</si>
  <si>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</si>
  <si>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</si>
  <si>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</si>
  <si>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</si>
  <si>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</si>
  <si>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</si>
  <si>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</si>
  <si>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</si>
  <si>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</si>
  <si>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</si>
  <si>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</si>
  <si>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</si>
  <si>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</si>
  <si>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</si>
  <si>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</si>
  <si>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</si>
  <si>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</si>
  <si>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</si>
  <si>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</si>
  <si>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</si>
  <si>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</si>
  <si>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</si>
  <si>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</si>
  <si>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</si>
  <si>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</si>
  <si>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</si>
  <si>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</si>
  <si>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</si>
  <si>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</si>
  <si>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</si>
  <si>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</si>
  <si>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</si>
  <si>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</si>
  <si>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</si>
  <si>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</si>
  <si>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</si>
  <si>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</si>
  <si>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</si>
  <si>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</si>
  <si>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</si>
  <si>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</si>
  <si>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</si>
  <si>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</si>
  <si>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</si>
  <si>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</si>
  <si>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</si>
  <si>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</si>
  <si>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</si>
  <si>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</si>
  <si>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</si>
  <si>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</si>
  <si>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</si>
  <si>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</si>
  <si>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</si>
  <si>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</si>
  <si>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</si>
  <si>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</si>
  <si>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</si>
  <si>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</si>
  <si>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</si>
  <si>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</si>
  <si>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</si>
  <si>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</si>
  <si>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</si>
  <si>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</si>
  <si>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</si>
  <si>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</si>
  <si>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</si>
  <si>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</si>
  <si>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</si>
  <si>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</si>
  <si>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</si>
  <si>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</si>
  <si>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</si>
  <si>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</si>
  <si>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</si>
  <si>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</si>
  <si>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</si>
  <si>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</si>
  <si>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</si>
  <si>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</si>
  <si>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</si>
  <si>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</si>
  <si>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</si>
  <si>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</si>
  <si>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</si>
  <si>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</si>
  <si>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</si>
  <si>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</si>
  <si>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</si>
  <si>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</si>
  <si>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</si>
  <si>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</si>
  <si>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</si>
  <si>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</si>
  <si>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</si>
  <si>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</si>
  <si>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</si>
  <si>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</si>
  <si>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</si>
  <si>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</si>
  <si>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</si>
  <si>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</si>
  <si>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</si>
  <si>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</si>
  <si>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</si>
  <si>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</si>
  <si>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</si>
  <si>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</si>
  <si>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</si>
  <si>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</si>
  <si>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</si>
  <si>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</si>
  <si>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</si>
  <si>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</si>
  <si>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</si>
  <si>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</si>
  <si>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</si>
  <si>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</si>
  <si>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</si>
  <si>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</si>
  <si>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</si>
  <si>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</si>
  <si>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</si>
  <si>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</si>
  <si>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</si>
  <si>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</si>
  <si>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</si>
  <si>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</si>
  <si>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</si>
  <si>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</si>
  <si>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</si>
  <si>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</si>
  <si>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</si>
  <si>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</si>
  <si>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</si>
  <si>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</si>
  <si>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</si>
  <si>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</si>
  <si>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</si>
  <si>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</si>
  <si>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</si>
  <si>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</si>
  <si>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</si>
  <si>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</si>
  <si>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</si>
  <si>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</si>
  <si>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</si>
  <si>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</si>
  <si>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</si>
  <si>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</si>
  <si>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</si>
  <si>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</si>
  <si>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</si>
  <si>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</si>
  <si>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</si>
  <si>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</si>
  <si>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</si>
  <si>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</si>
  <si>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</si>
  <si>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</si>
  <si>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</si>
  <si>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</si>
  <si>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</si>
  <si>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</si>
  <si>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</si>
  <si>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</si>
  <si>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</si>
  <si>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</si>
  <si>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</si>
  <si>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</si>
  <si>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</si>
  <si>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</si>
  <si>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</si>
  <si>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</si>
  <si>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</si>
  <si>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</si>
  <si>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</si>
  <si>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</si>
  <si>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</si>
  <si>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</si>
  <si>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</si>
  <si>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</si>
  <si>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</si>
  <si>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</si>
  <si>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</si>
  <si>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</si>
  <si>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</si>
  <si>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</si>
  <si>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</si>
  <si>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</si>
  <si>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</si>
  <si>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</si>
  <si>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</si>
  <si>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</si>
  <si>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</si>
  <si>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</si>
  <si>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</si>
  <si>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</si>
  <si>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</si>
  <si>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</si>
  <si>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</si>
  <si>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</si>
  <si>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</si>
  <si>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</si>
  <si>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</si>
  <si>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</si>
  <si>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</si>
  <si>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</si>
  <si>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</si>
  <si>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</si>
  <si>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</si>
  <si>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</si>
  <si>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</si>
  <si>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</si>
  <si>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</si>
  <si>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</si>
  <si>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</si>
  <si>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</si>
  <si>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</si>
  <si>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</si>
  <si>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</si>
  <si>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</si>
  <si>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</si>
  <si>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</si>
  <si>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</si>
  <si>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</si>
  <si>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</si>
  <si>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</si>
  <si>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</si>
  <si>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</si>
  <si>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</si>
  <si>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</si>
  <si>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</si>
  <si>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</si>
  <si>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</si>
  <si>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</si>
  <si>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</si>
  <si>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</si>
  <si>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</si>
  <si>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</si>
  <si>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</si>
  <si>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</si>
  <si>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</si>
  <si>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</si>
  <si>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</si>
  <si>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</si>
  <si>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</si>
  <si>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</si>
  <si>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</si>
  <si>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</si>
  <si>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</si>
  <si>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</si>
  <si>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</si>
  <si>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</si>
  <si>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</si>
  <si>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</si>
  <si>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</si>
  <si>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</si>
  <si>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</si>
  <si>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</si>
  <si>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</si>
  <si>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</si>
  <si>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</si>
  <si>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</si>
  <si>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</si>
  <si>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</si>
  <si>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</si>
  <si>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</si>
  <si>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</si>
  <si>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</si>
  <si>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</si>
  <si>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</si>
  <si>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</si>
  <si>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</si>
  <si>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</si>
  <si>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</si>
  <si>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</si>
  <si>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</si>
  <si>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</si>
  <si>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</si>
  <si>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</si>
  <si>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</si>
  <si>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</si>
  <si>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</si>
  <si>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</si>
  <si>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</si>
  <si>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</si>
  <si>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</si>
  <si>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</si>
  <si>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</si>
  <si>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</si>
  <si>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</si>
  <si>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</si>
  <si>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</si>
  <si>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</si>
  <si>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</si>
  <si>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</si>
  <si>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</si>
  <si>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</si>
  <si>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</si>
  <si>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</si>
  <si>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</si>
  <si>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</si>
  <si>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</si>
  <si>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</si>
  <si>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</si>
  <si>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</si>
  <si>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</si>
  <si>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</si>
  <si>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</si>
  <si>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</si>
  <si>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</si>
  <si>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</si>
  <si>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</si>
  <si>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</si>
  <si>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</si>
  <si>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</si>
  <si>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</si>
  <si>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</si>
  <si>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</si>
  <si>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</si>
  <si>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</si>
  <si>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</si>
  <si>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</si>
  <si>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</si>
  <si>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</si>
  <si>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</si>
  <si>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</si>
  <si>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</si>
  <si>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</si>
  <si>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</si>
  <si>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</si>
  <si>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</si>
  <si>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</si>
  <si>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</si>
  <si>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</si>
  <si>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</si>
  <si>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</si>
  <si>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</si>
  <si>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</si>
  <si>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</si>
  <si>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</si>
  <si>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</si>
  <si>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</si>
  <si>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</si>
  <si>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</si>
  <si>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</si>
  <si>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</si>
  <si>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</si>
  <si>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</si>
  <si>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</si>
  <si>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</si>
  <si>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</si>
  <si>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</si>
  <si>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</si>
  <si>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</si>
  <si>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</si>
  <si>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</si>
  <si>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</si>
  <si>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</si>
  <si>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</si>
  <si>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</si>
  <si>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</si>
  <si>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</si>
  <si>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</si>
  <si>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</si>
  <si>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</si>
  <si>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</si>
  <si>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</si>
  <si>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</si>
  <si>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</si>
  <si>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</si>
  <si>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</si>
  <si>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</si>
  <si>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</si>
  <si>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</si>
  <si>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</si>
  <si>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</si>
  <si>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</si>
  <si>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</si>
  <si>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</si>
  <si>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</si>
  <si>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</si>
  <si>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</si>
  <si>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</si>
  <si>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</si>
  <si>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</si>
  <si>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</si>
  <si>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</si>
  <si>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</si>
  <si>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</si>
  <si>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</si>
  <si>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</si>
  <si>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</si>
  <si>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</si>
  <si>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</si>
  <si>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</si>
  <si>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</si>
  <si>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</si>
  <si>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</si>
  <si>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</si>
  <si>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</si>
  <si>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</si>
  <si>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</si>
  <si>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</si>
  <si>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</si>
  <si>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</si>
  <si>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</si>
  <si>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</si>
  <si>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</si>
  <si>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</si>
  <si>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</si>
  <si>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</si>
  <si>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</si>
  <si>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</si>
  <si>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</si>
  <si>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</si>
  <si>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</si>
  <si>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</si>
  <si>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</si>
  <si>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</si>
  <si>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</si>
  <si>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</si>
  <si>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</si>
  <si>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</si>
  <si>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</si>
  <si>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</si>
  <si>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</si>
  <si>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</si>
  <si>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</si>
  <si>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</si>
  <si>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</si>
  <si>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</si>
  <si>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</si>
  <si>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</si>
  <si>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</si>
  <si>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</si>
  <si>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</si>
  <si>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</si>
  <si>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</si>
  <si>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</si>
  <si>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</si>
  <si>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</si>
  <si>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</si>
  <si>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</si>
  <si>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</si>
  <si>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</si>
  <si>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</si>
  <si>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</si>
  <si>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</si>
  <si>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</si>
  <si>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</si>
  <si>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</si>
  <si>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</si>
  <si>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</si>
  <si>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</si>
  <si>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</si>
  <si>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</si>
  <si>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</si>
  <si>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</si>
  <si>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</si>
  <si>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</si>
  <si>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</si>
  <si>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</si>
  <si>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</si>
  <si>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</si>
  <si>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</si>
  <si>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</si>
  <si>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</si>
  <si>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</si>
  <si>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</si>
  <si>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</si>
  <si>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</si>
  <si>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</si>
  <si>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</si>
  <si>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</si>
  <si>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</si>
  <si>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</si>
  <si>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</si>
  <si>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</si>
  <si>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</si>
  <si>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</si>
  <si>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</si>
  <si>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</si>
  <si>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</si>
  <si>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</si>
  <si>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</si>
  <si>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</si>
  <si>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</si>
  <si>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</si>
  <si>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</si>
  <si>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</si>
  <si>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</si>
  <si>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</si>
  <si>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</si>
  <si>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</si>
  <si>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</si>
  <si>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</si>
  <si>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</si>
  <si>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</si>
  <si>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</si>
  <si>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</si>
  <si>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</si>
  <si>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</si>
  <si>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</si>
  <si>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</si>
  <si>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</si>
  <si>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</si>
  <si>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</si>
  <si>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</si>
  <si>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</si>
  <si>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</si>
  <si>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</si>
  <si>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</si>
  <si>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</si>
  <si>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</si>
  <si>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</si>
  <si>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</si>
  <si>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</si>
  <si>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</si>
  <si>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</si>
  <si>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</si>
  <si>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</si>
  <si>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</si>
  <si>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</si>
  <si>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</si>
  <si>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</si>
  <si>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</si>
  <si>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</si>
  <si>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</si>
  <si>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</si>
  <si>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</si>
  <si>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</si>
  <si>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</si>
  <si>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</si>
  <si>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</si>
  <si>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</si>
  <si>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</si>
  <si>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</si>
  <si>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</si>
  <si>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</si>
  <si>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</si>
  <si>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</si>
  <si>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</si>
  <si>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</si>
  <si>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</si>
  <si>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</si>
  <si>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</si>
  <si>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</si>
  <si>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</si>
  <si>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</si>
  <si>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</si>
  <si>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</si>
  <si>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</si>
  <si>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</si>
  <si>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</si>
  <si>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</si>
  <si>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</si>
  <si>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</si>
  <si>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</si>
  <si>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</si>
  <si>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</si>
  <si>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</si>
  <si>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</si>
  <si>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</si>
  <si>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</si>
  <si>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</si>
  <si>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</si>
  <si>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</si>
  <si>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</si>
  <si>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</si>
  <si>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</si>
  <si>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</si>
  <si>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</si>
  <si>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</si>
  <si>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</si>
  <si>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</si>
  <si>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</si>
  <si>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</si>
  <si>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</si>
  <si>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</si>
  <si>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</si>
  <si>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</si>
  <si>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</si>
  <si>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</si>
  <si>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</si>
  <si>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</si>
  <si>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</si>
  <si>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</si>
  <si>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</si>
  <si>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</si>
  <si>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</si>
  <si>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</si>
  <si>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</si>
  <si>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</si>
  <si>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</si>
  <si>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</si>
  <si>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</si>
  <si>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</si>
  <si>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</si>
  <si>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</si>
  <si>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</si>
  <si>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</si>
  <si>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</si>
  <si>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</si>
  <si>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</si>
  <si>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</si>
  <si>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</si>
  <si>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</si>
  <si>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</si>
  <si>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</si>
  <si>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</si>
  <si>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</si>
  <si>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</si>
  <si>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</si>
  <si>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</si>
  <si>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</si>
  <si>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</si>
  <si>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</si>
  <si>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</si>
  <si>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</si>
  <si>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</si>
  <si>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</si>
  <si>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</si>
  <si>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</si>
  <si>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</si>
  <si>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</si>
  <si>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</si>
  <si>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</si>
  <si>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</si>
  <si>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</si>
  <si>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</si>
  <si>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</si>
  <si>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</si>
  <si>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</si>
  <si>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</si>
  <si>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</si>
  <si>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</si>
  <si>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</si>
  <si>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</si>
  <si>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</si>
  <si>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</si>
  <si>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</si>
  <si>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</si>
  <si>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</si>
  <si>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</si>
  <si>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</si>
  <si>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</si>
  <si>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</si>
  <si>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</si>
  <si>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</si>
  <si>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</si>
  <si>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</si>
  <si>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</si>
  <si>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</si>
  <si>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</si>
  <si>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</si>
  <si>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</si>
  <si>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</si>
  <si>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</si>
  <si>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</si>
  <si>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</si>
  <si>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</si>
  <si>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</si>
  <si>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</si>
  <si>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</si>
  <si>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</si>
  <si>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</si>
  <si>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</si>
  <si>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</si>
  <si>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</si>
  <si>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</si>
  <si>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</si>
  <si>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</si>
  <si>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</si>
  <si>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</si>
  <si>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</si>
  <si>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</si>
  <si>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</si>
  <si>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</si>
  <si>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</si>
  <si>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</si>
  <si>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</si>
  <si>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</si>
  <si>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</si>
  <si>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</si>
  <si>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</si>
  <si>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</si>
  <si>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</si>
  <si>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</si>
  <si>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</si>
  <si>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</si>
  <si>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</si>
  <si>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</si>
  <si>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</si>
  <si>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</si>
  <si>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</si>
  <si>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</si>
  <si>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</si>
  <si>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</si>
  <si>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</si>
  <si>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</si>
  <si>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</si>
  <si>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</si>
  <si>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</si>
  <si>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</si>
  <si>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</si>
  <si>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</si>
  <si>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</si>
  <si>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</si>
  <si>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</si>
  <si>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</si>
  <si>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</si>
  <si>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</si>
  <si>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</si>
  <si>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</si>
  <si>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</si>
  <si>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</si>
  <si>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</si>
  <si>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</si>
  <si>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</si>
  <si>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</si>
  <si>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</si>
  <si>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</si>
  <si>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</si>
  <si>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</si>
  <si>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</si>
  <si>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</si>
  <si>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</si>
  <si>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</si>
  <si>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</si>
  <si>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</si>
  <si>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</si>
  <si>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</si>
  <si>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</si>
  <si>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</si>
  <si>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</si>
  <si>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</si>
  <si>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</si>
  <si>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</si>
  <si>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</si>
  <si>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</si>
  <si>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</si>
  <si>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</si>
  <si>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</si>
  <si>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</si>
  <si>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</si>
  <si>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</si>
  <si>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</si>
  <si>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</si>
  <si>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</si>
  <si>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</si>
  <si>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</si>
  <si>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</si>
  <si>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</si>
  <si>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</si>
  <si>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</si>
  <si>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</si>
  <si>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</si>
  <si>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</si>
  <si>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</si>
  <si>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</si>
  <si>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</si>
  <si>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</si>
  <si>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</si>
  <si>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</si>
  <si>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</si>
  <si>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</si>
  <si>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</si>
  <si>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</si>
  <si>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</si>
  <si>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</si>
  <si>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</si>
  <si>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</si>
  <si>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</si>
  <si>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</si>
  <si>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</si>
  <si>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</si>
  <si>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</si>
  <si>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</si>
  <si>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</si>
  <si>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</si>
  <si>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</si>
  <si>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</si>
  <si>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</si>
  <si>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</si>
  <si>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</si>
  <si>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</si>
  <si>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</si>
  <si>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</si>
  <si>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</si>
  <si>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</si>
  <si>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</si>
  <si>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</si>
  <si>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</si>
  <si>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</si>
  <si>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</si>
  <si>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</si>
  <si>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</si>
  <si>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</si>
  <si>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</si>
  <si>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</si>
  <si>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</si>
  <si>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</si>
  <si>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</si>
  <si>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</si>
  <si>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</si>
  <si>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</si>
  <si>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</si>
  <si>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</si>
  <si>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</si>
  <si>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</si>
  <si>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</si>
  <si>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</si>
  <si>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</si>
  <si>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</si>
  <si>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</si>
  <si>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</si>
  <si>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</si>
  <si>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</si>
  <si>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</si>
  <si>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</si>
  <si>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</si>
  <si>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</si>
  <si>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</si>
  <si>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</si>
  <si>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</si>
  <si>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</si>
  <si>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</si>
  <si>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</si>
  <si>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</si>
  <si>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</si>
  <si>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</si>
  <si>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</si>
  <si>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</si>
  <si>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</si>
  <si>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</si>
  <si>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</si>
  <si>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</si>
  <si>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</si>
  <si>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</si>
  <si>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</si>
  <si>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</si>
  <si>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</si>
  <si>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</si>
  <si>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</si>
  <si>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</si>
  <si>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</si>
  <si>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</si>
  <si>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</si>
  <si>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</si>
  <si>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</si>
  <si>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</si>
  <si>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</si>
  <si>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</si>
  <si>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</si>
  <si>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</si>
  <si>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</si>
  <si>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</si>
  <si>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</si>
  <si>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</si>
  <si>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</si>
  <si>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</si>
  <si>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</si>
  <si>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</si>
  <si>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</si>
  <si>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</si>
  <si>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</si>
  <si>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</si>
  <si>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</si>
  <si>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</si>
  <si>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</si>
  <si>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</si>
  <si>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</si>
  <si>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</si>
  <si>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</si>
  <si>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</si>
  <si>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</si>
  <si>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</si>
  <si>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</si>
  <si>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</si>
  <si>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</si>
  <si>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</si>
  <si>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</si>
  <si>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</si>
  <si>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</si>
  <si>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</si>
  <si>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</si>
  <si>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</si>
  <si>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</si>
  <si>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</si>
  <si>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</si>
  <si>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</si>
  <si>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</si>
  <si>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</si>
  <si>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</si>
  <si>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</si>
  <si>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</si>
  <si>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</si>
  <si>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</si>
  <si>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</si>
  <si>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</si>
  <si>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</si>
  <si>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</si>
  <si>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</si>
  <si>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</si>
  <si>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</si>
  <si>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</si>
  <si>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</si>
  <si>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</si>
  <si>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</si>
  <si>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</si>
  <si>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</si>
  <si>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</si>
  <si>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</si>
  <si>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</si>
  <si>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</si>
  <si>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</si>
  <si>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</si>
  <si>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</si>
  <si>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</si>
  <si>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</si>
  <si>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</si>
  <si>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</si>
  <si>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</si>
  <si>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</si>
  <si>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</si>
  <si>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</si>
  <si>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</si>
  <si>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</si>
  <si>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</si>
  <si>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</si>
  <si>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</si>
  <si>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</si>
  <si>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</si>
  <si>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</si>
  <si>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</si>
  <si>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</si>
  <si>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</si>
  <si>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</si>
  <si>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</si>
  <si>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</si>
  <si>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</si>
  <si>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</si>
  <si>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</si>
  <si>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</si>
  <si>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</si>
  <si>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</si>
  <si>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</si>
  <si>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</si>
  <si>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</si>
  <si>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</si>
  <si>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</si>
  <si>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</si>
  <si>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</si>
  <si>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</si>
  <si>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</si>
  <si>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</si>
  <si>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</si>
  <si>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</si>
  <si>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</si>
  <si>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</si>
  <si>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</si>
  <si>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</si>
  <si>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</si>
  <si>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</si>
  <si>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</si>
  <si>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</si>
  <si>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</si>
  <si>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</si>
  <si>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</si>
  <si>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</si>
  <si>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</si>
  <si>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</si>
  <si>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</si>
  <si>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</si>
  <si>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</si>
  <si>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</si>
  <si>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</si>
  <si>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</si>
  <si>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</si>
  <si>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</si>
  <si>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</si>
  <si>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</si>
  <si>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</si>
  <si>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</si>
  <si>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</si>
  <si>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</si>
  <si>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</si>
  <si>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</si>
  <si>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</si>
  <si>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</si>
  <si>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</si>
  <si>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</si>
  <si>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</si>
  <si>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</si>
  <si>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</si>
  <si>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</si>
  <si>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</si>
  <si>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</si>
  <si>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</si>
  <si>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</si>
  <si>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</si>
  <si>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</si>
  <si>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</si>
  <si>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</si>
  <si>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</si>
  <si>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</si>
  <si>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</si>
  <si>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</si>
  <si>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</si>
  <si>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</si>
  <si>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</si>
  <si>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</si>
  <si>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</si>
  <si>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</si>
  <si>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</si>
  <si>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</si>
  <si>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</si>
  <si>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</si>
  <si>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</si>
  <si>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</si>
  <si>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</si>
  <si>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</si>
  <si>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</si>
  <si>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</si>
  <si>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</si>
  <si>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</si>
  <si>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</si>
  <si>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</si>
  <si>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</si>
  <si>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</si>
  <si>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</si>
  <si>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</si>
  <si>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</si>
  <si>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</si>
  <si>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</si>
  <si>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</si>
  <si>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</si>
  <si>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</si>
  <si>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</si>
  <si>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</si>
  <si>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</si>
  <si>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</si>
  <si>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</si>
  <si>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</si>
  <si>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</si>
  <si>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</si>
  <si>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</si>
  <si>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</si>
  <si>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</si>
  <si>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</si>
  <si>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</si>
  <si>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</si>
  <si>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</si>
  <si>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</si>
  <si>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</si>
  <si>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</si>
  <si>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</si>
  <si>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</si>
  <si>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</si>
  <si>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</si>
  <si>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</si>
  <si>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</si>
  <si>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</si>
  <si>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</si>
  <si>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</si>
  <si>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</si>
  <si>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</si>
  <si>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</si>
  <si>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</si>
  <si>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</si>
  <si>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</si>
  <si>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</si>
  <si>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</si>
  <si>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</si>
  <si>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</si>
  <si>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</si>
  <si>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</si>
  <si>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</si>
  <si>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</si>
  <si>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</si>
  <si>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</si>
  <si>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</si>
  <si>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</si>
  <si>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</si>
  <si>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</si>
  <si>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</si>
  <si>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</si>
  <si>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</si>
  <si>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</si>
  <si>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</si>
  <si>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</si>
  <si>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</si>
  <si>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</si>
  <si>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</si>
  <si>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</si>
  <si>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</si>
  <si>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</si>
  <si>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</si>
  <si>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</si>
  <si>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</si>
  <si>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</si>
  <si>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</si>
  <si>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</si>
  <si>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</si>
  <si>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</si>
  <si>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</si>
  <si>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</si>
  <si>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</si>
  <si>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</si>
  <si>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</si>
  <si>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</si>
  <si>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</si>
  <si>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</si>
  <si>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</si>
  <si>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</si>
  <si>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</si>
  <si>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</si>
  <si>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</si>
  <si>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</si>
  <si>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</si>
  <si>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</si>
  <si>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</si>
  <si>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</si>
  <si>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</si>
  <si>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</si>
  <si>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</si>
  <si>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</si>
  <si>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</si>
  <si>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</si>
  <si>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</si>
  <si>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</si>
  <si>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</si>
  <si>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</si>
  <si>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</si>
  <si>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</si>
  <si>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</si>
  <si>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</si>
  <si>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</si>
  <si>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</si>
  <si>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</si>
  <si>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</si>
  <si>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</si>
  <si>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</si>
  <si>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</si>
  <si>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</si>
  <si>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</si>
  <si>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</si>
  <si>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</si>
  <si>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</si>
  <si>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</si>
  <si>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</si>
  <si>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</si>
  <si>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</si>
  <si>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</si>
  <si>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</si>
  <si>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</si>
  <si>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</si>
  <si>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</si>
  <si>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</si>
  <si>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</si>
  <si>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</si>
  <si>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</si>
  <si>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</si>
  <si>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</si>
  <si>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</si>
  <si>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</si>
  <si>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</si>
  <si>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</si>
  <si>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</si>
  <si>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</si>
  <si>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</si>
  <si>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</si>
  <si>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</si>
  <si>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</si>
  <si>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</si>
  <si>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</si>
  <si>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</si>
  <si>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</si>
  <si>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</si>
  <si>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</si>
  <si>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</si>
  <si>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</si>
  <si>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</si>
  <si>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</si>
  <si>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</si>
  <si>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</si>
  <si>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</si>
  <si>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</si>
  <si>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</si>
  <si>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</si>
  <si>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</si>
  <si>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</si>
  <si>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</si>
  <si>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</si>
  <si>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</si>
  <si>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</si>
  <si>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</si>
  <si>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</si>
  <si>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</si>
  <si>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</si>
  <si>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</si>
  <si>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</si>
  <si>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</si>
  <si>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</si>
  <si>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</si>
  <si>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</si>
  <si>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</si>
  <si>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</si>
  <si>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</si>
  <si>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</si>
  <si>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</si>
  <si>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</si>
  <si>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</si>
  <si>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</si>
  <si>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</si>
  <si>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</si>
  <si>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</si>
  <si>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</si>
  <si>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</si>
  <si>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</si>
  <si>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</si>
  <si>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</si>
  <si>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</si>
  <si>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</si>
  <si>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</si>
  <si>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</si>
  <si>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</si>
  <si>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</si>
  <si>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</si>
  <si>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</si>
  <si>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</si>
  <si>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</si>
  <si>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</si>
  <si>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</si>
  <si>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</si>
  <si>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</si>
  <si>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</si>
  <si>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</si>
  <si>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</si>
  <si>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</si>
  <si>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</si>
  <si>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</si>
  <si>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</si>
  <si>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</si>
  <si>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</si>
  <si>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</si>
  <si>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</si>
  <si>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</si>
  <si>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</si>
  <si>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</si>
  <si>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</si>
  <si>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</si>
  <si>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</si>
  <si>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</si>
  <si>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</si>
  <si>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</si>
  <si>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</si>
  <si>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</si>
  <si>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</si>
  <si>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</si>
  <si>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</si>
  <si>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</si>
  <si>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</si>
  <si>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</si>
  <si>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</si>
  <si>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</si>
  <si>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</si>
  <si>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</si>
  <si>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</si>
  <si>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</si>
  <si>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</si>
  <si>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</si>
  <si>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</si>
  <si>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</si>
  <si>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</si>
  <si>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</si>
  <si>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</si>
  <si>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</si>
  <si>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</si>
  <si>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</si>
  <si>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</si>
  <si>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</si>
  <si>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</si>
  <si>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</si>
  <si>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</si>
  <si>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</si>
  <si>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</si>
  <si>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</si>
  <si>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</si>
  <si>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</si>
  <si>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</si>
  <si>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</si>
  <si>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</si>
  <si>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</si>
  <si>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</si>
  <si>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</si>
  <si>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</si>
  <si>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</si>
  <si>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</si>
  <si>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</si>
  <si>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</si>
  <si>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</si>
  <si>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</si>
  <si>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</si>
  <si>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</si>
  <si>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</si>
  <si>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</si>
  <si>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</si>
  <si>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</si>
  <si>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</si>
  <si>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</si>
  <si>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</si>
  <si>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</si>
  <si>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</si>
  <si>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</si>
  <si>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</si>
  <si>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</si>
  <si>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</si>
  <si>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</si>
  <si>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</si>
  <si>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</si>
  <si>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</si>
  <si>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</si>
  <si>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</si>
  <si>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</si>
  <si>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</si>
  <si>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</si>
  <si>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</si>
  <si>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</si>
  <si>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</si>
  <si>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</si>
  <si>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</si>
  <si>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</si>
  <si>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</si>
  <si>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</si>
  <si>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</si>
  <si>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</si>
  <si>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</si>
  <si>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</si>
  <si>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</si>
  <si>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</si>
  <si>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</si>
  <si>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</si>
  <si>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</si>
  <si>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</si>
  <si>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</si>
  <si>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</si>
  <si>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</si>
  <si>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</si>
  <si>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</si>
  <si>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</si>
  <si>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</si>
  <si>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</si>
  <si>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</si>
  <si>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</si>
  <si>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</si>
  <si>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</si>
  <si>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</si>
  <si>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</si>
  <si>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</si>
  <si>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</si>
  <si>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</si>
  <si>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</si>
  <si>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</si>
  <si>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</si>
  <si>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</si>
  <si>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</si>
  <si>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</si>
  <si>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</si>
  <si>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</si>
  <si>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</si>
  <si>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</si>
  <si>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</si>
  <si>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</si>
  <si>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</si>
  <si>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</si>
  <si>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</si>
  <si>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</si>
  <si>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</si>
  <si>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</si>
  <si>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</si>
  <si>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</si>
  <si>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</si>
  <si>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</si>
  <si>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</si>
  <si>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</si>
  <si>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</si>
  <si>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</si>
  <si>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</si>
  <si>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</si>
  <si>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</si>
  <si>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</si>
  <si>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</si>
  <si>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</si>
  <si>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</si>
  <si>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</si>
  <si>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</si>
  <si>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</si>
  <si>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</si>
  <si>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</si>
  <si>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</si>
  <si>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</si>
  <si>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</si>
  <si>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</si>
  <si>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</si>
  <si>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</si>
  <si>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</si>
  <si>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</si>
  <si>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</si>
  <si>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</si>
  <si>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</si>
  <si>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</si>
  <si>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</si>
  <si>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</si>
  <si>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</si>
  <si>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</si>
  <si>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</si>
  <si>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</si>
  <si>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</si>
  <si>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</si>
  <si>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</si>
  <si>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</si>
  <si>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</si>
  <si>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</si>
  <si>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</si>
  <si>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</si>
  <si>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</si>
  <si>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</si>
  <si>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</si>
  <si>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</si>
  <si>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</si>
  <si>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</si>
  <si>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</si>
  <si>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</si>
  <si>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</si>
  <si>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</si>
  <si>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</si>
  <si>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</si>
  <si>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</si>
  <si>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</si>
  <si>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</si>
  <si>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</si>
  <si>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</si>
  <si>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</si>
  <si>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</si>
  <si>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</si>
  <si>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</si>
  <si>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</si>
  <si>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</si>
  <si>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</si>
  <si>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</si>
  <si>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</si>
  <si>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</si>
  <si>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</si>
  <si>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</si>
  <si>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</si>
  <si>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</si>
  <si>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</si>
  <si>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</si>
  <si>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</si>
  <si>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</si>
  <si>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</si>
  <si>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</si>
  <si>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</si>
  <si>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</si>
  <si>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</si>
  <si>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</si>
  <si>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</si>
  <si>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</si>
  <si>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</si>
  <si>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</si>
  <si>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</si>
  <si>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</si>
  <si>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</si>
  <si>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</si>
  <si>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</si>
  <si>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</si>
  <si>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</si>
  <si>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</si>
  <si>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</si>
  <si>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</si>
  <si>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</si>
  <si>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</si>
  <si>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</si>
  <si>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</si>
  <si>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</si>
  <si>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</si>
  <si>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</si>
  <si>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</si>
  <si>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</si>
  <si>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</si>
  <si>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</si>
  <si>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</si>
  <si>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</si>
  <si>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</si>
  <si>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</si>
  <si>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</si>
  <si>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</si>
  <si>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</si>
  <si>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</si>
  <si>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</si>
  <si>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</si>
  <si>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</si>
  <si>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</si>
  <si>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</si>
  <si>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</si>
  <si>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</si>
  <si>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</si>
  <si>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</si>
  <si>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</si>
  <si>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</si>
  <si>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</si>
  <si>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</si>
  <si>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</si>
  <si>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</si>
  <si>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</si>
  <si>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</si>
  <si>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</si>
  <si>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</si>
  <si>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</si>
  <si>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</si>
  <si>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</si>
  <si>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</si>
  <si>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</si>
  <si>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</si>
  <si>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</si>
  <si>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</si>
  <si>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</si>
  <si>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</si>
  <si>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</si>
  <si>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</si>
  <si>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</si>
  <si>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</si>
  <si>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</si>
  <si>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</si>
  <si>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</si>
  <si>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</si>
  <si>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</si>
  <si>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</si>
  <si>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</si>
  <si>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</si>
  <si>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</si>
  <si>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</si>
  <si>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</si>
  <si>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</si>
  <si>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</si>
  <si>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</si>
  <si>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</si>
  <si>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</si>
  <si>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</si>
  <si>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</si>
  <si>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</si>
  <si>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</si>
  <si>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</si>
  <si>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</si>
  <si>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</si>
  <si>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</si>
  <si>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</si>
  <si>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</si>
  <si>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</si>
  <si>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</si>
  <si>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</si>
  <si>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</si>
  <si>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</si>
  <si>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</si>
  <si>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</si>
  <si>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</si>
  <si>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</si>
  <si>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</si>
  <si>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</si>
  <si>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</si>
  <si>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</si>
  <si>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</si>
  <si>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</si>
  <si>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</si>
  <si>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</si>
  <si>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</si>
  <si>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</si>
  <si>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</si>
  <si>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</si>
  <si>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</si>
  <si>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</si>
  <si>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</si>
  <si>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</si>
  <si>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</si>
  <si>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</si>
  <si>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</si>
  <si>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</si>
  <si>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</si>
  <si>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</si>
  <si>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</si>
  <si>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</si>
  <si>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</si>
  <si>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</si>
  <si>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</si>
  <si>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</si>
  <si>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</si>
  <si>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</si>
  <si>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</si>
  <si>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</si>
  <si>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</si>
  <si>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</si>
  <si>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</si>
  <si>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</si>
  <si>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</si>
  <si>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</si>
  <si>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</si>
  <si>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</si>
  <si>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</si>
  <si>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</si>
  <si>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</si>
  <si>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</si>
  <si>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</si>
  <si>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</si>
  <si>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</si>
  <si>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</si>
  <si>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</si>
  <si>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</si>
  <si>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</si>
  <si>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</si>
  <si>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</si>
  <si>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</si>
  <si>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</si>
  <si>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</si>
  <si>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</si>
  <si>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</si>
  <si>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</si>
  <si>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</si>
  <si>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</si>
  <si>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</si>
  <si>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</si>
  <si>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</si>
  <si>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</si>
  <si>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</si>
  <si>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</si>
  <si>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</si>
  <si>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</si>
  <si>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</si>
  <si>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</si>
  <si>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</si>
  <si>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</si>
  <si>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</si>
  <si>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</si>
  <si>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</si>
  <si>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</si>
  <si>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</si>
  <si>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</si>
  <si>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</si>
  <si>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</si>
  <si>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</si>
  <si>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</si>
  <si>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</si>
  <si>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</si>
  <si>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</si>
  <si>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</si>
  <si>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</si>
  <si>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</si>
  <si>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</si>
  <si>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</si>
  <si>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</si>
  <si>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</si>
  <si>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</si>
  <si>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</si>
  <si>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</si>
  <si>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</si>
  <si>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</si>
  <si>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</si>
  <si>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</si>
  <si>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</si>
  <si>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</si>
  <si>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</si>
  <si>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</si>
  <si>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</si>
  <si>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</si>
  <si>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</si>
  <si>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</si>
  <si>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</si>
  <si>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</si>
  <si>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</si>
  <si>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</si>
  <si>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</si>
  <si>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</si>
  <si>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</si>
  <si>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</si>
  <si>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</si>
  <si>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</si>
  <si>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</si>
  <si>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</si>
  <si>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</si>
  <si>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</si>
  <si>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</si>
  <si>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</si>
  <si>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</si>
  <si>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</si>
  <si>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</si>
  <si>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</si>
  <si>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</si>
  <si>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</si>
  <si>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</si>
  <si>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</si>
  <si>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</si>
  <si>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</si>
  <si>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</si>
  <si>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</si>
  <si>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</si>
  <si>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</si>
  <si>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</si>
  <si>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</si>
  <si>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</si>
  <si>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</si>
  <si>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</si>
  <si>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</si>
  <si>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</si>
  <si>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</si>
  <si>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</si>
  <si>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</si>
  <si>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</si>
  <si>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</si>
  <si>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</si>
  <si>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</si>
  <si>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</si>
  <si>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</si>
  <si>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</si>
  <si>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</si>
  <si>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</si>
  <si>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</si>
  <si>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</si>
  <si>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</si>
  <si>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</si>
  <si>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</si>
  <si>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</si>
  <si>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</si>
  <si>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</si>
  <si>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</si>
  <si>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</si>
  <si>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</si>
  <si>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</si>
  <si>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</si>
  <si>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</si>
  <si>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</si>
  <si>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</si>
  <si>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</si>
  <si>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</si>
  <si>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</si>
  <si>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</si>
  <si>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</si>
  <si>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</si>
  <si>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</si>
  <si>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</si>
  <si>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</si>
  <si>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</si>
  <si>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</si>
  <si>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</si>
  <si>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</si>
  <si>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</si>
  <si>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</si>
  <si>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</si>
  <si>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</si>
  <si>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</si>
  <si>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</si>
  <si>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</si>
  <si>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</si>
  <si>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</si>
  <si>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</si>
  <si>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</si>
  <si>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</si>
  <si>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</si>
  <si>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</si>
  <si>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</si>
  <si>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</si>
  <si>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</si>
  <si>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</si>
  <si>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</si>
  <si>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</si>
  <si>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</si>
  <si>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</si>
  <si>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</si>
  <si>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</si>
  <si>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</si>
  <si>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</si>
  <si>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</si>
  <si>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</si>
  <si>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</si>
  <si>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</si>
  <si>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</si>
  <si>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</si>
  <si>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</si>
  <si>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</si>
  <si>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</si>
  <si>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</si>
  <si>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</si>
  <si>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</si>
  <si>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</si>
  <si>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</si>
  <si>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</si>
  <si>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</si>
  <si>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</si>
  <si>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</si>
  <si>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</si>
  <si>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</si>
  <si>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</si>
  <si>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</si>
  <si>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</si>
  <si>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</si>
  <si>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</si>
  <si>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</si>
  <si>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</si>
  <si>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</si>
  <si>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</si>
  <si>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</si>
  <si>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</si>
  <si>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</si>
  <si>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</si>
  <si>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</si>
  <si>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</si>
  <si>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</si>
  <si>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</si>
  <si>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</si>
  <si>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</si>
  <si>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</si>
  <si>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</si>
  <si>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</si>
  <si>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</si>
  <si>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</si>
  <si>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</si>
  <si>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</si>
  <si>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</si>
  <si>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</si>
  <si>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</si>
  <si>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</si>
  <si>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</si>
  <si>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</si>
  <si>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</si>
  <si>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</si>
  <si>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</si>
  <si>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</si>
  <si>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</si>
  <si>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</si>
  <si>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</si>
  <si>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</si>
  <si>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</si>
  <si>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</si>
  <si>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</si>
  <si>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</si>
  <si>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</si>
  <si>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</si>
  <si>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</si>
  <si>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</si>
  <si>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</si>
  <si>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</si>
  <si>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</si>
  <si>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</si>
  <si>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</si>
  <si>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</si>
  <si>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</si>
  <si>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</si>
  <si>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</si>
  <si>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</si>
  <si>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</si>
  <si>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</si>
  <si>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</si>
  <si>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</si>
  <si>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</si>
  <si>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</si>
  <si>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</si>
  <si>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</si>
  <si>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</si>
  <si>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</si>
  <si>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</si>
  <si>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</si>
  <si>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</si>
  <si>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</si>
  <si>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</si>
  <si>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</si>
  <si>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</si>
  <si>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</si>
  <si>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</si>
  <si>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</si>
  <si>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</si>
  <si>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</si>
  <si>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</si>
  <si>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</si>
  <si>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</si>
  <si>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</si>
  <si>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</si>
  <si>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</si>
  <si>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</si>
  <si>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</si>
  <si>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</si>
  <si>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</si>
  <si>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</si>
  <si>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</si>
  <si>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</si>
  <si>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</si>
  <si>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</si>
  <si>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</si>
  <si>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</si>
  <si>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</si>
  <si>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</si>
  <si>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</si>
  <si>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</si>
  <si>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</si>
  <si>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</si>
  <si>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</si>
  <si>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</si>
  <si>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</si>
  <si>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</si>
  <si>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</si>
  <si>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</si>
  <si>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</si>
  <si>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</si>
  <si>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</si>
  <si>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</si>
  <si>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</si>
  <si>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</si>
  <si>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</si>
  <si>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</si>
  <si>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</si>
  <si>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</si>
  <si>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</si>
  <si>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</si>
  <si>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</si>
  <si>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</si>
  <si>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</si>
  <si>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</si>
  <si>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</si>
  <si>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</si>
  <si>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</si>
  <si>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</si>
  <si>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</si>
  <si>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</si>
  <si>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</si>
  <si>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</si>
  <si>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</si>
  <si>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</si>
  <si>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</si>
  <si>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</si>
  <si>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</si>
  <si>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</si>
  <si>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</si>
  <si>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</si>
  <si>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</si>
  <si>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</si>
  <si>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</si>
  <si>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</si>
  <si>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</si>
  <si>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</si>
  <si>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</si>
  <si>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</si>
  <si>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</si>
  <si>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</si>
  <si>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</si>
  <si>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</si>
  <si>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</si>
  <si>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</si>
  <si>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</si>
  <si>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</si>
  <si>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</si>
  <si>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</si>
  <si>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</si>
  <si>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</si>
  <si>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</si>
  <si>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</si>
  <si>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</si>
  <si>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</si>
  <si>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</si>
  <si>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</si>
  <si>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</si>
  <si>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</si>
  <si>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</si>
  <si>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</si>
  <si>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</si>
  <si>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</si>
  <si>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</si>
  <si>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</si>
  <si>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</si>
  <si>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</si>
  <si>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</si>
  <si>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</si>
  <si>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</si>
  <si>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</si>
  <si>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</si>
  <si>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</si>
  <si>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</si>
  <si>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</si>
  <si>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</si>
  <si>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</si>
  <si>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</si>
  <si>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</si>
  <si>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</si>
  <si>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</si>
  <si>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</si>
  <si>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</si>
  <si>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</si>
  <si>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</si>
  <si>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</si>
  <si>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</si>
  <si>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</si>
  <si>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</si>
  <si>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</si>
  <si>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</si>
  <si>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</si>
  <si>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</si>
  <si>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</si>
  <si>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</si>
  <si>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</si>
  <si>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</si>
  <si>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</si>
  <si>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</si>
  <si>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</si>
  <si>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</si>
  <si>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</si>
  <si>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</si>
  <si>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</si>
  <si>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</si>
  <si>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</si>
  <si>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</si>
  <si>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</si>
  <si>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</si>
  <si>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</si>
  <si>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</si>
  <si>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</si>
  <si>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</si>
  <si>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</si>
  <si>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</si>
  <si>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</si>
  <si>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</si>
  <si>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</si>
  <si>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</si>
  <si>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</si>
  <si>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</si>
  <si>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</si>
  <si>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</si>
  <si>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</si>
  <si>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</si>
  <si>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</si>
  <si>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</si>
  <si>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</si>
  <si>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</si>
  <si>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</si>
  <si>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</si>
  <si>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</si>
  <si>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</si>
  <si>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</si>
  <si>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</si>
  <si>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</si>
  <si>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</si>
  <si>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</si>
  <si>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</si>
  <si>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</si>
  <si>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</si>
  <si>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</si>
  <si>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</si>
  <si>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</si>
  <si>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</si>
  <si>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</si>
  <si>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</si>
  <si>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</si>
  <si>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</si>
  <si>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</si>
  <si>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</si>
  <si>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</si>
  <si>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</si>
  <si>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</si>
  <si>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</si>
  <si>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</si>
  <si>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</si>
  <si>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</si>
  <si>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</si>
  <si>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</si>
  <si>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</si>
  <si>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</si>
  <si>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</si>
  <si>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</si>
  <si>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</si>
  <si>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</si>
  <si>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</si>
  <si>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</si>
  <si>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</si>
  <si>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</si>
  <si>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</si>
  <si>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</si>
  <si>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</si>
  <si>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</si>
  <si>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</si>
  <si>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</si>
  <si>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</si>
  <si>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</si>
  <si>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</si>
  <si>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</si>
  <si>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</si>
  <si>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</si>
  <si>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</si>
  <si>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</si>
  <si>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</si>
  <si>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</si>
  <si>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</si>
  <si>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</si>
  <si>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</si>
  <si>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</si>
  <si>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</si>
  <si>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</si>
  <si>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</si>
  <si>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</si>
  <si>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</si>
  <si>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</si>
  <si>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</si>
  <si>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</si>
  <si>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</si>
  <si>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</si>
  <si>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</si>
  <si>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</si>
  <si>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</si>
  <si>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</si>
  <si>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</si>
  <si>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</si>
  <si>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</si>
  <si>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</si>
  <si>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</si>
  <si>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</si>
  <si>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</si>
  <si>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</si>
  <si>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</si>
  <si>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</si>
  <si>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</si>
  <si>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</si>
  <si>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</si>
  <si>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</si>
  <si>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</si>
  <si>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</si>
  <si>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</si>
  <si>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</si>
  <si>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</si>
  <si>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</si>
  <si>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</si>
  <si>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</si>
  <si>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</si>
  <si>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</si>
  <si>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</si>
  <si>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</si>
  <si>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</si>
  <si>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</si>
  <si>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</si>
  <si>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</si>
  <si>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</si>
  <si>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</si>
  <si>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</si>
  <si>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</si>
  <si>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</si>
  <si>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</si>
  <si>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</si>
  <si>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</si>
  <si>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</si>
  <si>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</si>
  <si>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</si>
  <si>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</si>
  <si>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</si>
  <si>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</si>
  <si>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</si>
  <si>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</si>
  <si>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</si>
  <si>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</si>
  <si>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</si>
  <si>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</si>
  <si>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</si>
  <si>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</si>
  <si>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</si>
  <si>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</si>
  <si>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</si>
  <si>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</si>
  <si>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</si>
  <si>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</si>
  <si>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</si>
  <si>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</si>
  <si>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</si>
  <si>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</si>
  <si>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</si>
  <si>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</si>
  <si>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</si>
  <si>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</si>
  <si>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</si>
  <si>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</si>
  <si>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</si>
  <si>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</si>
  <si>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</si>
  <si>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</si>
  <si>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</si>
  <si>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</si>
  <si>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</si>
  <si>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</si>
  <si>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</si>
  <si>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</si>
  <si>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</si>
  <si>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</si>
  <si>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</si>
  <si>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</si>
  <si>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</si>
  <si>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</si>
  <si>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</si>
  <si>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</si>
  <si>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</si>
  <si>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</si>
  <si>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</si>
  <si>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</si>
  <si>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</si>
  <si>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</si>
  <si>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</si>
  <si>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</si>
  <si>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</si>
  <si>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</si>
  <si>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</si>
  <si>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</si>
  <si>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</si>
  <si>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</si>
  <si>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</si>
  <si>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</si>
  <si>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</si>
  <si>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</si>
  <si>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</si>
  <si>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</si>
  <si>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</si>
  <si>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</si>
  <si>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</si>
  <si>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</si>
  <si>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</si>
  <si>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</si>
  <si>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</si>
  <si>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</si>
  <si>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</si>
  <si>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</si>
  <si>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</si>
  <si>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</si>
  <si>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</si>
  <si>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</si>
  <si>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</si>
  <si>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</si>
  <si>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</si>
  <si>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</si>
  <si>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</si>
  <si>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</si>
  <si>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</si>
  <si>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</si>
  <si>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</si>
  <si>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</si>
  <si>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</si>
  <si>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</si>
  <si>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</si>
  <si>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</si>
  <si>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</si>
  <si>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</si>
  <si>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</si>
  <si>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</si>
  <si>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</si>
  <si>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</si>
  <si>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</si>
  <si>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</si>
  <si>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</si>
  <si>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</si>
  <si>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</si>
  <si>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</si>
  <si>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</si>
  <si>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</si>
  <si>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</si>
  <si>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</si>
  <si>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</si>
  <si>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</si>
  <si>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</si>
  <si>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</si>
  <si>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</si>
  <si>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</si>
  <si>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</si>
  <si>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</si>
  <si>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</si>
  <si>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</si>
  <si>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</si>
  <si>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</si>
  <si>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</si>
  <si>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</si>
  <si>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</si>
  <si>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</si>
  <si>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</si>
  <si>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</si>
  <si>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</si>
  <si>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</si>
  <si>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</si>
  <si>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</si>
  <si>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</si>
  <si>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</si>
  <si>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</si>
  <si>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</si>
  <si>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</si>
  <si>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</si>
  <si>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</si>
  <si>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</si>
  <si>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</si>
  <si>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</si>
  <si>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</si>
  <si>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</si>
  <si>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</si>
  <si>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</si>
  <si>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</si>
  <si>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</si>
  <si>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</si>
  <si>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</si>
  <si>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</si>
  <si>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</si>
  <si>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</si>
  <si>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</si>
  <si>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</si>
  <si>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</si>
  <si>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</si>
  <si>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</si>
  <si>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</si>
  <si>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</si>
  <si>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</si>
  <si>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</si>
  <si>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</si>
  <si>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</si>
  <si>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</si>
  <si>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</si>
  <si>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</si>
  <si>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</si>
  <si>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</si>
  <si>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</si>
  <si>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</si>
  <si>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</si>
  <si>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</si>
  <si>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</si>
  <si>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</si>
  <si>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</si>
  <si>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</si>
  <si>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</si>
  <si>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</si>
  <si>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</si>
  <si>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</si>
  <si>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</si>
  <si>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</si>
  <si>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</si>
  <si>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</si>
  <si>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</si>
  <si>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</si>
  <si>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</si>
  <si>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</si>
  <si>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</si>
  <si>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</si>
  <si>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</si>
  <si>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</si>
  <si>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</si>
  <si>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</si>
  <si>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</si>
  <si>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</si>
  <si>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</si>
  <si>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</si>
  <si>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</si>
  <si>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</si>
  <si>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</si>
  <si>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</si>
  <si>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</si>
  <si>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</si>
  <si>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</si>
  <si>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</si>
  <si>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</si>
  <si>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</si>
  <si>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</si>
  <si>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</si>
  <si>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</si>
  <si>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</si>
  <si>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</si>
  <si>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</si>
  <si>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</si>
  <si>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</si>
  <si>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</si>
  <si>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</si>
  <si>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</si>
  <si>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</si>
  <si>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</si>
  <si>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</si>
  <si>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</si>
  <si>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</si>
  <si>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</si>
  <si>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</si>
  <si>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</si>
  <si>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</si>
  <si>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</si>
  <si>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</si>
  <si>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</si>
  <si>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</si>
  <si>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</si>
  <si>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</si>
  <si>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</si>
  <si>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</si>
  <si>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</si>
  <si>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</si>
  <si>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</si>
  <si>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</si>
  <si>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</si>
  <si>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</si>
  <si>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</si>
  <si>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</si>
  <si>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</si>
  <si>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</si>
  <si>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</si>
  <si>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</si>
  <si>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</si>
  <si>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</si>
  <si>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</si>
  <si>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</si>
  <si>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</si>
  <si>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</si>
  <si>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</si>
  <si>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</si>
  <si>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</si>
  <si>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</si>
  <si>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</si>
  <si>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</si>
  <si>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</si>
  <si>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</si>
  <si>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</si>
  <si>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</si>
  <si>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</si>
  <si>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</si>
  <si>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</si>
  <si>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</si>
  <si>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</si>
  <si>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</si>
  <si>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</si>
  <si>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</si>
  <si>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</si>
  <si>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</si>
  <si>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</si>
  <si>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</si>
  <si>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</si>
  <si>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</si>
  <si>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</si>
  <si>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</si>
  <si>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</si>
  <si>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</si>
  <si>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</si>
  <si>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</si>
  <si>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</si>
  <si>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</si>
  <si>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</si>
  <si>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</si>
  <si>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</si>
  <si>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</si>
  <si>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</si>
  <si>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</si>
  <si>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</si>
  <si>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</si>
  <si>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</si>
  <si>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</si>
  <si>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</si>
  <si>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</si>
  <si>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</si>
  <si>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</si>
  <si>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</si>
  <si>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</si>
  <si>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</si>
  <si>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</si>
  <si>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</si>
  <si>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</si>
  <si>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</si>
  <si>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</si>
  <si>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</si>
  <si>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</si>
  <si>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</si>
  <si>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</si>
  <si>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</si>
  <si>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</si>
  <si>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</si>
  <si>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</si>
  <si>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</si>
  <si>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</si>
  <si>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</si>
  <si>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</si>
  <si>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</si>
  <si>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</si>
  <si>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</si>
  <si>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</si>
  <si>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</si>
  <si>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</si>
  <si>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</si>
  <si>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</si>
  <si>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</si>
  <si>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</si>
  <si>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</si>
  <si>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</si>
  <si>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</si>
  <si>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</si>
  <si>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</si>
  <si>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</si>
  <si>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</si>
  <si>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</si>
  <si>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</si>
  <si>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</si>
  <si>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</si>
  <si>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</si>
  <si>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</si>
  <si>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</si>
  <si>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</si>
  <si>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</si>
  <si>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</si>
  <si>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</si>
  <si>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</si>
  <si>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</si>
  <si>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</si>
  <si>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</si>
  <si>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</si>
  <si>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</si>
  <si>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</si>
  <si>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</si>
  <si>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</si>
  <si>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</si>
  <si>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</si>
  <si>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</si>
  <si>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</si>
  <si>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</si>
  <si>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</si>
  <si>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</si>
  <si>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</si>
  <si>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</si>
  <si>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</si>
  <si>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</si>
  <si>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</si>
  <si>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</si>
  <si>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</si>
  <si>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</si>
  <si>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</si>
  <si>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</si>
  <si>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</si>
  <si>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</si>
  <si>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</si>
  <si>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</si>
  <si>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</si>
  <si>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</si>
  <si>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</si>
  <si>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</si>
  <si>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</si>
  <si>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</si>
  <si>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</si>
  <si>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</si>
  <si>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</si>
  <si>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</si>
  <si>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</si>
  <si>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</si>
  <si>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</si>
  <si>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</si>
  <si>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</si>
  <si>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</si>
  <si>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</si>
  <si>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</si>
  <si>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</si>
  <si>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</si>
  <si>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</si>
  <si>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</si>
  <si>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</si>
  <si>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</si>
  <si>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</si>
  <si>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</si>
  <si>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</si>
  <si>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</si>
  <si>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</si>
  <si>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</si>
  <si>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</si>
  <si>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</si>
  <si>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</si>
  <si>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</si>
  <si>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</si>
  <si>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</si>
  <si>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</si>
  <si>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</si>
  <si>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</si>
  <si>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</si>
  <si>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</si>
  <si>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</si>
  <si>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</si>
  <si>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</si>
  <si>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</si>
  <si>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</si>
  <si>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</si>
  <si>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</si>
  <si>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</si>
  <si>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</si>
  <si>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</si>
  <si>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</si>
  <si>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</si>
  <si>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</si>
  <si>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</si>
  <si>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</si>
  <si>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</si>
  <si>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</si>
  <si>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</si>
  <si>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</si>
  <si>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</si>
  <si>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</si>
  <si>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</si>
  <si>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</si>
  <si>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</si>
  <si>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</si>
  <si>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</si>
  <si>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</si>
  <si>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</si>
  <si>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</si>
  <si>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</si>
  <si>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</si>
  <si>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</si>
  <si>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</si>
  <si>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</si>
  <si>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</si>
  <si>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</si>
  <si>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</si>
  <si>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</si>
  <si>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</si>
  <si>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</si>
  <si>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</si>
  <si>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</si>
  <si>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</si>
  <si>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</si>
  <si>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</si>
  <si>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</si>
  <si>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</si>
  <si>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</si>
  <si>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</si>
  <si>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</si>
  <si>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</si>
  <si>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</si>
  <si>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</si>
  <si>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</si>
  <si>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</si>
  <si>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</si>
  <si>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</si>
  <si>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</si>
  <si>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</si>
  <si>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</si>
  <si>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</si>
  <si>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</si>
  <si>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</si>
  <si>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</si>
  <si>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</si>
  <si>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</si>
  <si>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</si>
  <si>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</si>
  <si>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</si>
  <si>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</si>
  <si>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</si>
  <si>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</si>
  <si>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</si>
  <si>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</si>
  <si>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</si>
  <si>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</si>
  <si>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</si>
  <si>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</si>
  <si>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</si>
  <si>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</si>
  <si>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</si>
  <si>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</si>
  <si>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</si>
  <si>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</si>
  <si>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</si>
  <si>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</si>
  <si>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</si>
  <si>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</si>
  <si>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</si>
  <si>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</si>
  <si>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</si>
  <si>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</si>
  <si>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</si>
  <si>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</si>
  <si>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</si>
  <si>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</si>
  <si>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</si>
  <si>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</si>
  <si>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</si>
  <si>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</si>
  <si>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</si>
  <si>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</si>
  <si>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</si>
  <si>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</si>
  <si>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</si>
  <si>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</si>
  <si>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</si>
  <si>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</si>
  <si>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</si>
  <si>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</si>
  <si>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</si>
  <si>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</si>
  <si>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</si>
  <si>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</si>
  <si>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</si>
  <si>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</si>
  <si>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</si>
  <si>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</si>
  <si>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</si>
  <si>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</si>
  <si>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</si>
  <si>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</si>
  <si>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</si>
  <si>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</si>
  <si>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</si>
  <si>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</si>
  <si>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</si>
  <si>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</si>
  <si>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</si>
  <si>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</si>
  <si>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</si>
  <si>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</si>
  <si>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</si>
  <si>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</si>
  <si>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</si>
  <si>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</si>
  <si>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</si>
  <si>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</si>
  <si>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</si>
  <si>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</si>
  <si>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</si>
  <si>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</si>
  <si>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</si>
  <si>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</si>
  <si>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</si>
  <si>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</si>
  <si>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</si>
  <si>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</si>
  <si>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</si>
  <si>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</si>
  <si>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</si>
  <si>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</si>
  <si>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</si>
  <si>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</si>
  <si>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</si>
  <si>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</si>
  <si>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</si>
  <si>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</si>
  <si>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</si>
  <si>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</si>
  <si>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</si>
  <si>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</si>
  <si>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</si>
  <si>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</si>
  <si>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</si>
  <si>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</si>
  <si>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</si>
  <si>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</si>
  <si>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</si>
  <si>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</si>
  <si>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</si>
  <si>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</si>
  <si>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</si>
  <si>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</si>
  <si>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</si>
  <si>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</si>
  <si>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</si>
  <si>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</si>
  <si>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</si>
  <si>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</si>
  <si>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</si>
  <si>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</si>
  <si>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</si>
  <si>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</si>
  <si>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</si>
  <si>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</si>
  <si>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</si>
  <si>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</si>
  <si>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</si>
  <si>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</si>
  <si>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</si>
  <si>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</si>
  <si>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</si>
  <si>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</si>
  <si>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</si>
  <si>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</si>
  <si>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</si>
  <si>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</si>
  <si>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</si>
  <si>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</si>
  <si>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</si>
  <si>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</si>
  <si>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</si>
  <si>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</si>
  <si>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</si>
  <si>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</si>
  <si>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</si>
  <si>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</si>
  <si>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</si>
  <si>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</si>
  <si>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</si>
  <si>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</si>
  <si>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</si>
  <si>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</si>
  <si>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</si>
  <si>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</si>
  <si>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</si>
  <si>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</si>
  <si>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</si>
  <si>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</si>
  <si>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</si>
  <si>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</si>
  <si>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</si>
  <si>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</si>
  <si>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</si>
  <si>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</si>
  <si>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</si>
  <si>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</si>
  <si>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</si>
  <si>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</si>
  <si>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</si>
  <si>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</si>
  <si>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</si>
  <si>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</si>
  <si>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</si>
  <si>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</si>
  <si>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</si>
  <si>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</si>
  <si>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</si>
  <si>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</si>
  <si>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</si>
  <si>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</si>
  <si>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</si>
  <si>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</si>
  <si>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</si>
  <si>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</si>
  <si>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</si>
  <si>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</si>
  <si>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</si>
  <si>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</si>
  <si>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</si>
  <si>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</si>
  <si>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</si>
  <si>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</si>
  <si>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</si>
  <si>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</si>
  <si>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</si>
  <si>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</si>
  <si>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</si>
  <si>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</si>
  <si>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</si>
  <si>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</si>
  <si>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</si>
  <si>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</si>
  <si>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</si>
  <si>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</si>
  <si>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</si>
  <si>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</si>
  <si>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</si>
  <si>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</si>
  <si>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</si>
  <si>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</si>
  <si>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</si>
  <si>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</si>
  <si>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</si>
  <si>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</si>
  <si>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</si>
  <si>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</si>
  <si>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</si>
  <si>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</si>
  <si>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</si>
  <si>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</si>
  <si>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</si>
  <si>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</si>
  <si>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</si>
  <si>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</si>
  <si>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</si>
  <si>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</si>
  <si>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</si>
  <si>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</si>
  <si>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</si>
  <si>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</si>
  <si>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</si>
  <si>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</si>
  <si>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</si>
  <si>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</si>
  <si>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</si>
  <si>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</si>
  <si>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</si>
  <si>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</si>
  <si>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</si>
  <si>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</si>
  <si>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</si>
  <si>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</si>
  <si>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</si>
  <si>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</si>
  <si>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</si>
  <si>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</si>
  <si>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</si>
  <si>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</si>
  <si>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</si>
  <si>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</si>
  <si>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</si>
  <si>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</si>
  <si>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</si>
  <si>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</si>
  <si>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</si>
  <si>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</si>
  <si>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</si>
  <si>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</si>
  <si>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</si>
  <si>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</si>
  <si>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</si>
  <si>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</si>
  <si>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</si>
  <si>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</si>
  <si>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</si>
  <si>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</si>
  <si>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</si>
  <si>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</si>
  <si>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</si>
  <si>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</si>
  <si>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</si>
  <si>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</si>
  <si>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</si>
  <si>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</si>
  <si>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</si>
  <si>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</si>
  <si>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</si>
  <si>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</si>
  <si>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</si>
  <si>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</si>
  <si>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</si>
  <si>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</si>
  <si>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</si>
  <si>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</si>
  <si>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</si>
  <si>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</si>
  <si>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</si>
  <si>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</si>
  <si>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</si>
  <si>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</si>
  <si>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</si>
  <si>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</si>
  <si>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</si>
  <si>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</si>
  <si>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</si>
  <si>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</si>
  <si>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</si>
  <si>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</si>
  <si>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</si>
  <si>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</si>
  <si>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</si>
  <si>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</si>
  <si>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</si>
  <si>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</si>
  <si>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</si>
  <si>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</si>
  <si>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</si>
  <si>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</si>
  <si>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</si>
  <si>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</si>
  <si>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</si>
  <si>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</si>
  <si>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</si>
  <si>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</si>
  <si>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</si>
  <si>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</si>
  <si>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</si>
  <si>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</si>
  <si>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</si>
  <si>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</si>
  <si>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</si>
  <si>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</si>
  <si>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</si>
  <si>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</si>
  <si>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</si>
  <si>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</si>
  <si>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</si>
  <si>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</si>
  <si>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</si>
  <si>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</si>
  <si>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</si>
  <si>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</si>
  <si>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</si>
  <si>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</si>
  <si>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</si>
  <si>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</si>
  <si>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</si>
  <si>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</si>
  <si>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</si>
  <si>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</si>
  <si>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</si>
  <si>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</si>
  <si>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</si>
  <si>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</si>
  <si>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</si>
  <si>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</si>
  <si>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</si>
  <si>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</si>
  <si>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</si>
  <si>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</si>
  <si>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</si>
  <si>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</si>
  <si>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</si>
  <si>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</si>
  <si>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</si>
  <si>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</si>
  <si>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</si>
  <si>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</si>
  <si>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</si>
  <si>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</si>
  <si>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</si>
  <si>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</si>
  <si>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</si>
  <si>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</si>
  <si>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</si>
  <si>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</si>
  <si>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</si>
  <si>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</si>
  <si>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</si>
  <si>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</si>
  <si>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</si>
  <si>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</si>
  <si>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</si>
  <si>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</si>
  <si>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</si>
  <si>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</si>
  <si>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</si>
  <si>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</si>
  <si>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</si>
  <si>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</si>
  <si>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</si>
  <si>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</si>
  <si>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</si>
  <si>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</si>
  <si>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</si>
  <si>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</si>
  <si>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</si>
  <si>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</si>
  <si>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</si>
  <si>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</si>
  <si>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</si>
  <si>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</si>
  <si>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</si>
  <si>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</si>
  <si>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</si>
  <si>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</si>
  <si>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</si>
  <si>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</si>
  <si>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</si>
  <si>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</si>
  <si>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</si>
  <si>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</si>
  <si>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</si>
  <si>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</si>
  <si>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</si>
  <si>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</si>
  <si>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</si>
  <si>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</si>
  <si>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</si>
  <si>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</si>
  <si>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</si>
  <si>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</si>
  <si>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</si>
  <si>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</si>
  <si>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</si>
  <si>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</si>
  <si>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</si>
  <si>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</si>
  <si>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</si>
  <si>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</si>
  <si>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</si>
  <si>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</si>
  <si>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</si>
  <si>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</si>
  <si>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</si>
  <si>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</si>
  <si>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</si>
  <si>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</si>
  <si>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</si>
  <si>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</si>
  <si>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</si>
  <si>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</si>
  <si>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</si>
  <si>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</si>
  <si>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</si>
  <si>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</si>
  <si>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</si>
  <si>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</si>
  <si>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</si>
  <si>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</si>
  <si>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</si>
  <si>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</si>
  <si>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</si>
  <si>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</si>
  <si>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</si>
  <si>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</si>
  <si>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</si>
  <si>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</si>
  <si>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</si>
  <si>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</si>
  <si>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</si>
  <si>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</si>
  <si>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</si>
  <si>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</si>
  <si>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</si>
  <si>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</si>
  <si>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</si>
  <si>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</si>
  <si>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</si>
  <si>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</si>
  <si>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</si>
  <si>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</si>
  <si>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</si>
  <si>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</si>
  <si>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</si>
  <si>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</si>
  <si>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</si>
  <si>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</si>
  <si>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</si>
  <si>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</si>
  <si>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</si>
  <si>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</si>
  <si>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</si>
  <si>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</si>
  <si>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</si>
  <si>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</si>
  <si>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</si>
  <si>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</si>
  <si>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</si>
  <si>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</si>
  <si>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</si>
  <si>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</si>
  <si>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</si>
  <si>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</si>
  <si>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</si>
  <si>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</si>
  <si>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</si>
  <si>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</si>
  <si>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</si>
  <si>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</si>
  <si>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</si>
  <si>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</si>
  <si>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</si>
  <si>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</si>
  <si>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</si>
  <si>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</si>
  <si>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</si>
  <si>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</si>
  <si>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</si>
  <si>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</si>
  <si>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</si>
  <si>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</si>
  <si>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</si>
  <si>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</si>
  <si>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</si>
  <si>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</si>
  <si>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</si>
  <si>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</si>
  <si>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</si>
  <si>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</si>
  <si>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</si>
  <si>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</si>
  <si>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</si>
  <si>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</si>
  <si>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</si>
  <si>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</si>
  <si>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</si>
  <si>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</si>
  <si>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</si>
  <si>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</si>
  <si>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</si>
  <si>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</si>
  <si>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</si>
  <si>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</si>
  <si>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</si>
  <si>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</si>
  <si>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</si>
  <si>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</si>
  <si>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</si>
  <si>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</si>
  <si>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</si>
  <si>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</si>
  <si>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</si>
  <si>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</si>
  <si>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</si>
  <si>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</si>
  <si>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</si>
  <si>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</si>
  <si>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</si>
  <si>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</si>
  <si>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</si>
  <si>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</si>
  <si>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</si>
  <si>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</si>
  <si>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</si>
  <si>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</si>
  <si>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</si>
  <si>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</si>
  <si>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</si>
  <si>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</si>
  <si>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</si>
  <si>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</si>
  <si>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</si>
  <si>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</si>
  <si>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</si>
  <si>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</si>
  <si>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</si>
  <si>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</si>
  <si>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</si>
  <si>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</si>
  <si>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</si>
  <si>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</si>
  <si>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</si>
  <si>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</si>
  <si>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</si>
  <si>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</si>
  <si>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</si>
  <si>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</si>
  <si>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</si>
  <si>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</si>
  <si>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</si>
  <si>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</si>
  <si>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</si>
  <si>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</si>
  <si>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</si>
  <si>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</si>
  <si>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</si>
  <si>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</si>
  <si>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</si>
  <si>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</si>
  <si>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</si>
  <si>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</si>
  <si>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</si>
  <si>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</si>
  <si>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</si>
  <si>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</si>
  <si>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</si>
  <si>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</si>
  <si>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</si>
  <si>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</si>
  <si>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</si>
  <si>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</si>
  <si>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</si>
  <si>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</si>
  <si>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</si>
  <si>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</si>
  <si>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</si>
  <si>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</si>
  <si>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</si>
  <si>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</si>
  <si>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</si>
  <si>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</si>
  <si>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</si>
  <si>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</si>
  <si>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</si>
  <si>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</si>
  <si>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</si>
  <si>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</si>
  <si>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</si>
  <si>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</si>
  <si>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</si>
  <si>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</si>
  <si>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</si>
  <si>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</si>
  <si>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</si>
  <si>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</si>
  <si>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</si>
  <si>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</si>
  <si>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</si>
  <si>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</si>
  <si>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</si>
  <si>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</si>
  <si>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</si>
  <si>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</si>
  <si>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</si>
  <si>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</si>
  <si>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</si>
  <si>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</si>
  <si>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</si>
  <si>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</si>
  <si>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</si>
  <si>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</si>
  <si>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</si>
  <si>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</si>
  <si>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</si>
  <si>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</si>
  <si>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</si>
  <si>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</si>
  <si>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</si>
  <si>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</si>
  <si>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</si>
  <si>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</si>
  <si>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</si>
  <si>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</si>
  <si>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</si>
  <si>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</si>
  <si>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</si>
  <si>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</si>
  <si>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</si>
  <si>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</si>
  <si>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</si>
  <si>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</si>
  <si>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</si>
  <si>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</si>
  <si>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</si>
  <si>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</si>
  <si>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</si>
  <si>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</si>
  <si>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</si>
  <si>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</si>
  <si>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</si>
  <si>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</si>
  <si>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</si>
  <si>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</si>
  <si>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</si>
  <si>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</si>
  <si>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</si>
  <si>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</si>
  <si>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</si>
  <si>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</si>
  <si>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</si>
  <si>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</si>
  <si>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</si>
  <si>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</si>
  <si>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</si>
  <si>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</si>
  <si>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</si>
  <si>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</si>
  <si>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</si>
  <si>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</si>
  <si>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</si>
  <si>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</si>
  <si>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</si>
  <si>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</si>
  <si>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</si>
  <si>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</si>
  <si>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</si>
  <si>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</si>
  <si>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</si>
  <si>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</si>
  <si>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</si>
  <si>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</si>
  <si>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</si>
  <si>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</si>
  <si>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</si>
  <si>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</si>
  <si>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</si>
  <si>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</si>
  <si>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</si>
  <si>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</si>
  <si>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</si>
  <si>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</si>
  <si>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</si>
  <si>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</si>
  <si>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</si>
  <si>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</si>
  <si>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</si>
  <si>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</si>
  <si>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</si>
  <si>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</si>
  <si>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</si>
  <si>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</si>
  <si>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</si>
  <si>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</si>
  <si>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</si>
  <si>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</si>
  <si>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</si>
  <si>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</si>
  <si>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</si>
  <si>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</si>
  <si>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</si>
  <si>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</si>
  <si>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</si>
  <si>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</si>
  <si>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</si>
  <si>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</si>
  <si>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</si>
  <si>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</si>
  <si>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</si>
  <si>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</si>
  <si>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</si>
  <si>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</si>
  <si>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</si>
  <si>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</si>
  <si>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</si>
  <si>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</si>
  <si>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</si>
  <si>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</si>
  <si>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</si>
  <si>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</si>
  <si>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</si>
  <si>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</si>
  <si>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</si>
  <si>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</si>
  <si>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</si>
  <si>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</si>
  <si>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</si>
  <si>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</si>
  <si>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</si>
  <si>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</si>
  <si>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</si>
  <si>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</si>
  <si>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</si>
  <si>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</si>
  <si>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</si>
  <si>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</si>
  <si>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</si>
  <si>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</si>
  <si>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</si>
  <si>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</si>
  <si>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</si>
  <si>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</si>
  <si>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</si>
  <si>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</si>
  <si>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</si>
  <si>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</si>
  <si>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</si>
  <si>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</si>
  <si>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</si>
  <si>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</si>
  <si>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</si>
  <si>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</si>
  <si>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</si>
  <si>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</si>
  <si>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</si>
  <si>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</si>
  <si>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</si>
  <si>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</si>
  <si>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</si>
  <si>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</si>
  <si>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</si>
  <si>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</si>
  <si>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</si>
  <si>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</si>
  <si>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</si>
  <si>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</si>
  <si>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</si>
  <si>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</si>
  <si>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</si>
  <si>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</si>
  <si>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</si>
  <si>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</si>
  <si>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</si>
  <si>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</si>
  <si>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</si>
  <si>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</si>
  <si>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</si>
  <si>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</si>
  <si>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</si>
  <si>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</si>
  <si>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</si>
  <si>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</si>
  <si>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</si>
  <si>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</si>
  <si>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</si>
  <si>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</si>
  <si>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</si>
  <si>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</si>
  <si>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</si>
  <si>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</si>
  <si>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</si>
  <si>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</si>
  <si>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</si>
  <si>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</si>
  <si>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</si>
  <si>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</si>
  <si>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</si>
  <si>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</si>
  <si>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</si>
  <si>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</si>
  <si>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</si>
  <si>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</si>
  <si>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</si>
  <si>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</si>
  <si>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</si>
  <si>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</si>
  <si>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</si>
  <si>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</si>
  <si>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</si>
  <si>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</si>
  <si>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</si>
  <si>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</si>
  <si>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</si>
  <si>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</si>
  <si>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</si>
  <si>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</si>
  <si>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</si>
  <si>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</si>
  <si>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</si>
  <si>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</si>
  <si>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</si>
  <si>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</si>
  <si>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</si>
  <si>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</si>
  <si>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</si>
  <si>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</si>
  <si>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</si>
  <si>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</si>
  <si>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</si>
  <si>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</si>
  <si>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</si>
  <si>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</si>
  <si>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</si>
  <si>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</si>
  <si>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</si>
  <si>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</si>
  <si>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</si>
  <si>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</si>
  <si>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</si>
  <si>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</si>
  <si>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</si>
  <si>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</si>
  <si>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</si>
  <si>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</si>
  <si>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</si>
  <si>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</si>
  <si>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</si>
  <si>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</si>
  <si>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</si>
  <si>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</si>
  <si>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</si>
  <si>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</si>
  <si>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</si>
  <si>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</si>
  <si>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</si>
  <si>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</si>
  <si>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</si>
  <si>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</si>
  <si>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</si>
  <si>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</si>
  <si>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</si>
  <si>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</si>
  <si>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</si>
  <si>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</si>
  <si>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</si>
  <si>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</si>
  <si>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</si>
  <si>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</si>
  <si>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</si>
  <si>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</si>
  <si>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</si>
  <si>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</si>
  <si>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</si>
  <si>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</si>
  <si>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</si>
  <si>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</si>
  <si>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</si>
  <si>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</si>
  <si>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</si>
  <si>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</si>
  <si>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</si>
  <si>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</si>
  <si>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</si>
  <si>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</si>
  <si>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</si>
  <si>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</si>
  <si>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</si>
  <si>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</si>
  <si>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</si>
  <si>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</si>
  <si>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</si>
  <si>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</si>
  <si>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</si>
  <si>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</si>
  <si>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</si>
  <si>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</si>
  <si>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</si>
  <si>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</si>
  <si>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</si>
  <si>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</si>
  <si>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</si>
  <si>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</si>
  <si>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</si>
  <si>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</si>
  <si>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</si>
  <si>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</si>
  <si>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</si>
  <si>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</si>
  <si>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</si>
  <si>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</si>
  <si>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</si>
  <si>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</si>
  <si>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</si>
  <si>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</si>
  <si>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</si>
  <si>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</si>
  <si>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</si>
  <si>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</si>
  <si>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</si>
  <si>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</si>
  <si>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</si>
  <si>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</si>
  <si>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</si>
  <si>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</si>
  <si>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</si>
  <si>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</si>
  <si>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</si>
  <si>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</si>
  <si>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</si>
  <si>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</si>
  <si>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</si>
  <si>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</si>
  <si>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</si>
  <si>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</si>
  <si>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</si>
  <si>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</si>
  <si>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</si>
  <si>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</si>
  <si>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</si>
  <si>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</si>
  <si>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</si>
  <si>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</si>
  <si>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</si>
  <si>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</si>
  <si>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</si>
  <si>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</si>
  <si>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</si>
  <si>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</si>
  <si>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</si>
  <si>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</si>
  <si>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</si>
  <si>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</si>
  <si>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</si>
  <si>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</si>
  <si>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</si>
  <si>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</si>
  <si>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</si>
  <si>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</si>
  <si>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</si>
  <si>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</si>
  <si>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</si>
  <si>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</si>
  <si>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</si>
  <si>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</si>
  <si>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</si>
  <si>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</si>
  <si>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</si>
  <si>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</si>
  <si>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</si>
  <si>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</si>
  <si>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</si>
  <si>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</si>
  <si>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</si>
  <si>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</si>
  <si>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</si>
  <si>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</si>
  <si>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</si>
  <si>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</si>
  <si>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</si>
  <si>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</si>
  <si>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</si>
  <si>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</si>
  <si>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</si>
  <si>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</si>
  <si>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</si>
  <si>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</si>
  <si>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</si>
  <si>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</si>
  <si>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</si>
  <si>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</si>
  <si>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</si>
  <si>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</si>
  <si>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</si>
  <si>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</si>
  <si>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</si>
  <si>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</si>
  <si>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</si>
  <si>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</si>
  <si>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</si>
  <si>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</si>
  <si>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</si>
  <si>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</si>
  <si>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</si>
  <si>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</si>
  <si>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</si>
  <si>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</si>
  <si>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</si>
  <si>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</si>
  <si>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</si>
  <si>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</si>
  <si>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</si>
  <si>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</si>
  <si>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</si>
  <si>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</si>
  <si>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</si>
  <si>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</si>
  <si>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</si>
  <si>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</si>
  <si>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</si>
  <si>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</si>
  <si>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</si>
  <si>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</si>
  <si>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</si>
  <si>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</si>
  <si>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</si>
  <si>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</si>
  <si>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</si>
  <si>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</si>
  <si>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</si>
  <si>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</si>
  <si>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</si>
  <si>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</si>
  <si>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</si>
  <si>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</si>
  <si>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</si>
  <si>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</si>
  <si>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</si>
  <si>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</si>
  <si>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</si>
  <si>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</si>
  <si>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</si>
  <si>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</si>
  <si>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</si>
  <si>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</si>
  <si>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</si>
  <si>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</si>
  <si>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</si>
  <si>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</si>
  <si>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</si>
  <si>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</si>
  <si>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</si>
  <si>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</si>
  <si>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</si>
  <si>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</si>
  <si>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</si>
  <si>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</si>
  <si>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</si>
  <si>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</si>
  <si>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</si>
  <si>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</si>
  <si>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</si>
  <si>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</si>
  <si>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</si>
  <si>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</si>
  <si>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</si>
  <si>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</si>
  <si>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</si>
  <si>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</si>
  <si>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</si>
  <si>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</si>
  <si>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</si>
  <si>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</si>
  <si>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</si>
  <si>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</si>
  <si>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</si>
  <si>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</si>
  <si>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</si>
  <si>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</si>
  <si>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</si>
  <si>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</si>
  <si>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</si>
  <si>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</si>
  <si>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</si>
  <si>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</si>
  <si>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</si>
  <si>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</si>
  <si>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</si>
  <si>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</si>
  <si>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</si>
  <si>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</si>
  <si>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</si>
  <si>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</si>
  <si>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</si>
  <si>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</si>
  <si>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</si>
  <si>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</si>
  <si>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</si>
  <si>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</si>
  <si>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</si>
  <si>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</si>
  <si>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</si>
  <si>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</si>
  <si>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</si>
  <si>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</si>
  <si>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</si>
  <si>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</si>
  <si>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</si>
  <si>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</si>
  <si>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</si>
  <si>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</si>
  <si>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</si>
  <si>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</si>
  <si>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</si>
  <si>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</si>
  <si>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</si>
  <si>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</si>
  <si>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</si>
  <si>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</si>
  <si>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</si>
  <si>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</si>
  <si>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</si>
  <si>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</si>
  <si>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</si>
  <si>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</si>
  <si>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</si>
  <si>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</si>
  <si>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</si>
  <si>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</si>
  <si>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</si>
  <si>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</si>
  <si>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</si>
  <si>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</si>
  <si>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</si>
  <si>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</si>
  <si>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</si>
  <si>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</si>
  <si>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</si>
  <si>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</si>
  <si>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</si>
  <si>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</si>
  <si>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</si>
  <si>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</si>
  <si>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</si>
  <si>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</si>
  <si>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</si>
  <si>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</si>
  <si>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</si>
  <si>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</si>
  <si>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</si>
  <si>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</si>
  <si>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</si>
  <si>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</si>
  <si>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</si>
  <si>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</si>
  <si>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</si>
  <si>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</si>
  <si>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</si>
  <si>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</si>
  <si>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</si>
  <si>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</si>
  <si>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</si>
  <si>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</si>
  <si>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</si>
  <si>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</si>
  <si>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</si>
  <si>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</si>
  <si>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</si>
  <si>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</si>
  <si>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</si>
  <si>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</si>
  <si>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</si>
  <si>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</si>
  <si>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</si>
  <si>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</si>
  <si>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</si>
  <si>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</si>
  <si>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</si>
  <si>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</si>
  <si>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</si>
  <si>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</si>
  <si>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</si>
  <si>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</si>
  <si>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</si>
  <si>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</si>
  <si>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</si>
  <si>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</si>
  <si>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</si>
  <si>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</si>
  <si>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</si>
  <si>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</si>
  <si>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</si>
  <si>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</si>
  <si>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</si>
  <si>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</si>
  <si>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</si>
  <si>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</si>
  <si>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</si>
  <si>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</si>
  <si>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</si>
  <si>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</si>
  <si>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</si>
  <si>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</si>
  <si>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</si>
  <si>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</si>
  <si>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</si>
  <si>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</si>
  <si>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</si>
  <si>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</si>
  <si>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</si>
  <si>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</si>
  <si>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</si>
  <si>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</si>
  <si>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</si>
  <si>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</si>
  <si>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</si>
  <si>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</si>
  <si>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</si>
  <si>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</si>
  <si>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</si>
  <si>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</si>
  <si>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</si>
  <si>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</si>
  <si>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</si>
  <si>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</si>
  <si>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</si>
  <si>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</si>
  <si>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</si>
  <si>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</si>
  <si>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</si>
  <si>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</si>
  <si>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</si>
  <si>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</si>
  <si>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</si>
  <si>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</si>
  <si>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</si>
  <si>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</si>
  <si>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</si>
  <si>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</si>
  <si>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</si>
  <si>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</si>
  <si>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</si>
  <si>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</si>
  <si>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</si>
  <si>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</si>
  <si>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</si>
  <si>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</si>
  <si>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</si>
  <si>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</si>
  <si>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</si>
  <si>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</si>
  <si>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</si>
  <si>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</si>
  <si>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</si>
  <si>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</si>
  <si>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</si>
  <si>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</si>
  <si>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</si>
  <si>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</si>
  <si>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</si>
  <si>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</si>
  <si>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</si>
  <si>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</si>
  <si>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</si>
  <si>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</si>
  <si>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</si>
  <si>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</si>
  <si>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</si>
  <si>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</si>
  <si>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</si>
  <si>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</si>
  <si>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</si>
  <si>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</si>
  <si>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</si>
  <si>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</si>
  <si>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</si>
  <si>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</si>
  <si>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</si>
  <si>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</si>
  <si>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</si>
  <si>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</si>
  <si>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</si>
  <si>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</si>
  <si>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</si>
  <si>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</si>
  <si>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</si>
  <si>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</si>
  <si>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</si>
  <si>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</si>
  <si>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</si>
  <si>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</si>
  <si>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</si>
  <si>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</si>
  <si>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</si>
  <si>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</si>
  <si>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</si>
  <si>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</si>
  <si>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</si>
  <si>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</si>
  <si>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</si>
  <si>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</si>
  <si>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</si>
  <si>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</si>
  <si>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</si>
  <si>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</si>
  <si>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</si>
  <si>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</si>
  <si>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</si>
  <si>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</si>
  <si>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</si>
  <si>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</si>
  <si>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</si>
  <si>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</si>
  <si>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</si>
  <si>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</si>
  <si>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</si>
  <si>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</si>
  <si>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</si>
  <si>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</si>
  <si>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</si>
  <si>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</si>
  <si>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</si>
  <si>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</si>
  <si>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</si>
  <si>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</si>
  <si>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</si>
  <si>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</si>
  <si>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</si>
  <si>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</si>
  <si>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</si>
  <si>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</si>
  <si>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</si>
  <si>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</si>
  <si>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</si>
  <si>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</si>
  <si>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</si>
  <si>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</si>
  <si>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</si>
  <si>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</si>
  <si>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</si>
  <si>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</si>
  <si>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</si>
  <si>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</si>
  <si>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</si>
  <si>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</si>
  <si>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</si>
  <si>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</si>
  <si>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</si>
  <si>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</si>
  <si>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</si>
  <si>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</si>
  <si>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</si>
  <si>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</si>
  <si>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</si>
  <si>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</si>
  <si>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</si>
  <si>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</si>
  <si>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</si>
  <si>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</si>
  <si>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</si>
  <si>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</si>
  <si>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</si>
  <si>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</si>
  <si>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</si>
  <si>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</si>
  <si>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</si>
  <si>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</si>
  <si>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</si>
  <si>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</si>
  <si>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</si>
  <si>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</si>
  <si>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</si>
  <si>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</si>
  <si>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</si>
  <si>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</si>
  <si>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</si>
  <si>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</si>
  <si>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</si>
  <si>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</si>
  <si>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</si>
  <si>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</si>
  <si>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</si>
  <si>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</si>
  <si>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</si>
  <si>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</si>
  <si>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</si>
  <si>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</si>
  <si>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</si>
  <si>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</si>
  <si>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</si>
  <si>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</si>
  <si>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</si>
  <si>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</si>
  <si>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</si>
  <si>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</si>
  <si>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</si>
  <si>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</si>
  <si>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</si>
  <si>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</si>
  <si>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</si>
  <si>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</si>
  <si>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</si>
  <si>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</si>
  <si>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</si>
  <si>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</si>
  <si>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</si>
  <si>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</si>
  <si>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</si>
  <si>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</si>
  <si>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</si>
  <si>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</si>
  <si>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</si>
  <si>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</si>
  <si>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</si>
  <si>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</si>
  <si>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</si>
  <si>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</si>
  <si>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</si>
  <si>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</si>
  <si>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</si>
  <si>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</si>
  <si>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</si>
  <si>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</si>
  <si>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</si>
  <si>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</si>
  <si>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</si>
  <si>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</si>
  <si>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</si>
  <si>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</si>
  <si>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</si>
  <si>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</si>
  <si>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</si>
  <si>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</si>
  <si>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</si>
  <si>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</si>
  <si>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</si>
  <si>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</si>
  <si>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</si>
  <si>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</si>
  <si>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</si>
  <si>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</si>
  <si>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</si>
  <si>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</si>
  <si>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</si>
  <si>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</si>
  <si>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</si>
  <si>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</si>
  <si>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</si>
  <si>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</si>
  <si>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</si>
  <si>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</si>
  <si>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</si>
  <si>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</si>
  <si>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</si>
  <si>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</si>
  <si>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</si>
  <si>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</si>
  <si>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</si>
  <si>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</si>
  <si>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</si>
  <si>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</si>
  <si>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</si>
  <si>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</si>
  <si>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</si>
  <si>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</si>
  <si>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</si>
  <si>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</si>
  <si>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</si>
  <si>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</si>
  <si>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</si>
  <si>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</si>
  <si>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</si>
  <si>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</si>
  <si>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</si>
  <si>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</si>
  <si>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</si>
  <si>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</si>
  <si>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</si>
  <si>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</si>
  <si>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</si>
  <si>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</si>
  <si>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</si>
  <si>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</si>
  <si>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</si>
  <si>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</si>
  <si>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</si>
  <si>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</si>
  <si>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</si>
  <si>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</si>
  <si>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</si>
  <si>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</si>
  <si>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</si>
  <si>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</si>
  <si>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</si>
  <si>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</si>
  <si>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</si>
  <si>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</si>
  <si>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</si>
  <si>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</si>
  <si>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</si>
  <si>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</si>
  <si>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</si>
  <si>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</si>
  <si>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</si>
  <si>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</si>
  <si>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</si>
  <si>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</si>
  <si>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</si>
  <si>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</si>
  <si>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</si>
  <si>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</si>
  <si>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</si>
  <si>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</si>
  <si>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</si>
  <si>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</si>
  <si>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</si>
  <si>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</si>
  <si>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</si>
  <si>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</si>
  <si>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</si>
  <si>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</si>
  <si>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</si>
  <si>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</si>
  <si>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</si>
  <si>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</si>
  <si>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</si>
  <si>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</si>
  <si>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</si>
  <si>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</si>
  <si>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</si>
  <si>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</si>
  <si>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</si>
  <si>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</si>
  <si>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</si>
  <si>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</si>
  <si>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</si>
  <si>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</si>
  <si>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</si>
  <si>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</si>
  <si>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</si>
  <si>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</si>
  <si>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</si>
  <si>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</si>
  <si>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</si>
  <si>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</si>
  <si>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</si>
  <si>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</si>
  <si>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</si>
  <si>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</si>
  <si>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</si>
  <si>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</si>
  <si>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</si>
  <si>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</si>
  <si>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</si>
  <si>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</si>
  <si>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</si>
  <si>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</si>
  <si>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</si>
  <si>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</si>
  <si>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</si>
  <si>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</si>
  <si>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</si>
  <si>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</si>
  <si>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</si>
  <si>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</si>
  <si>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</si>
  <si>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</si>
  <si>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</si>
  <si>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</si>
  <si>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</si>
  <si>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</si>
  <si>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</si>
  <si>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</si>
  <si>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</si>
  <si>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</si>
  <si>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</si>
  <si>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</si>
  <si>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</si>
  <si>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</si>
  <si>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</si>
  <si>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</si>
  <si>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</si>
  <si>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</si>
  <si>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</si>
  <si>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</si>
  <si>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</si>
  <si>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</si>
  <si>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</si>
  <si>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</si>
  <si>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</si>
  <si>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</si>
  <si>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</si>
  <si>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</si>
  <si>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</si>
  <si>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</si>
  <si>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</si>
  <si>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</si>
  <si>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</si>
  <si>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</si>
  <si>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</si>
  <si>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</si>
  <si>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</si>
  <si>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</si>
  <si>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</si>
  <si>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</si>
  <si>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</si>
  <si>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</si>
  <si>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</si>
  <si>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</si>
  <si>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</si>
  <si>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</si>
  <si>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</si>
  <si>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</si>
  <si>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</si>
  <si>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</si>
  <si>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</si>
  <si>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</si>
  <si>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</si>
  <si>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</si>
  <si>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</si>
  <si>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</si>
  <si>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</si>
  <si>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</si>
  <si>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</si>
  <si>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</si>
  <si>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</si>
  <si>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</si>
  <si>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</si>
  <si>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</si>
  <si>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</si>
  <si>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</si>
  <si>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</si>
  <si>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</si>
  <si>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</si>
  <si>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</si>
  <si>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</si>
  <si>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</si>
  <si>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</si>
  <si>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</si>
  <si>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</si>
  <si>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</si>
  <si>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</si>
  <si>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</si>
  <si>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</si>
  <si>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</si>
  <si>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</si>
  <si>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</si>
  <si>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</si>
  <si>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</si>
  <si>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</si>
  <si>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</si>
  <si>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</si>
  <si>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</si>
  <si>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</si>
  <si>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</si>
  <si>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</si>
  <si>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</si>
  <si>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</si>
  <si>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</si>
  <si>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</si>
  <si>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</si>
  <si>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</si>
  <si>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</si>
  <si>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</si>
  <si>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</si>
  <si>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</si>
  <si>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</si>
  <si>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</si>
  <si>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</si>
  <si>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</si>
  <si>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</si>
  <si>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</si>
  <si>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</si>
  <si>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</si>
  <si>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</si>
  <si>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</si>
  <si>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</si>
  <si>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</si>
  <si>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</si>
  <si>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</si>
  <si>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</si>
  <si>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</si>
  <si>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</si>
  <si>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</si>
  <si>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</si>
  <si>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</si>
  <si>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</si>
  <si>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</si>
  <si>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</si>
  <si>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</si>
  <si>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</si>
  <si>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</si>
  <si>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</si>
  <si>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</si>
  <si>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</si>
  <si>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</si>
  <si>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</si>
  <si>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</si>
  <si>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</si>
  <si>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</si>
  <si>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</si>
  <si>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</si>
  <si>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</si>
  <si>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</si>
  <si>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</si>
  <si>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</si>
  <si>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</si>
  <si>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</si>
  <si>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</si>
  <si>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</si>
  <si>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</si>
  <si>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</si>
  <si>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</si>
  <si>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</si>
  <si>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</si>
  <si>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</si>
  <si>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</si>
  <si>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</si>
  <si>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</si>
  <si>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</si>
  <si>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</si>
  <si>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</si>
  <si>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</si>
  <si>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</si>
  <si>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</si>
  <si>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</si>
  <si>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</si>
  <si>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</si>
  <si>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</si>
  <si>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</si>
  <si>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</si>
  <si>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</si>
  <si>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</si>
  <si>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</si>
  <si>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</si>
  <si>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</si>
  <si>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</si>
  <si>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</si>
  <si>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</si>
  <si>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</si>
  <si>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</si>
  <si>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</si>
  <si>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</si>
  <si>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</si>
  <si>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</si>
  <si>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</si>
  <si>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</si>
  <si>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</si>
  <si>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</si>
  <si>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</si>
  <si>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</si>
  <si>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</si>
  <si>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</si>
  <si>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</si>
  <si>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</si>
  <si>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</si>
  <si>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</si>
  <si>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</si>
  <si>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</si>
  <si>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</si>
  <si>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</si>
  <si>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</si>
  <si>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</si>
  <si>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</si>
  <si>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</si>
  <si>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</si>
  <si>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</si>
  <si>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</si>
  <si>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</si>
  <si>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</si>
  <si>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</si>
  <si>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</si>
  <si>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</si>
  <si>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</si>
  <si>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</si>
  <si>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</si>
  <si>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</si>
  <si>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</si>
  <si>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</si>
  <si>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</si>
  <si>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</si>
  <si>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</si>
  <si>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</si>
  <si>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</si>
  <si>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</si>
  <si>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</si>
  <si>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</si>
  <si>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</si>
  <si>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</si>
  <si>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</si>
  <si>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</si>
  <si>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</si>
  <si>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</si>
  <si>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</si>
  <si>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</si>
  <si>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</si>
  <si>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</si>
  <si>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</si>
  <si>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</si>
  <si>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</si>
  <si>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</si>
  <si>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</si>
  <si>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</si>
  <si>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</si>
  <si>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</si>
  <si>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</si>
  <si>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</si>
  <si>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</si>
  <si>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</si>
  <si>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</si>
  <si>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</si>
  <si>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</si>
  <si>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</si>
  <si>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</si>
  <si>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</si>
  <si>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</si>
  <si>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</si>
  <si>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</si>
  <si>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</si>
  <si>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</si>
  <si>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</si>
  <si>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</si>
  <si>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</si>
  <si>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</si>
  <si>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</si>
  <si>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</si>
  <si>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</si>
  <si>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</si>
  <si>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</si>
  <si>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</si>
  <si>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</si>
  <si>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</si>
  <si>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</si>
  <si>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</si>
  <si>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</si>
  <si>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</si>
  <si>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</si>
  <si>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</si>
  <si>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</si>
  <si>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</si>
  <si>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</si>
  <si>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</si>
  <si>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</si>
  <si>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</si>
  <si>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</si>
  <si>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</si>
  <si>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</si>
  <si>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</si>
  <si>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</si>
  <si>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</si>
  <si>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</si>
  <si>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</si>
  <si>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</si>
  <si>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</si>
  <si>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</si>
  <si>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</si>
  <si>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</si>
  <si>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</si>
  <si>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</si>
  <si>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</si>
  <si>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</si>
  <si>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</si>
  <si>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</si>
  <si>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</si>
  <si>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</si>
  <si>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</si>
  <si>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</si>
  <si>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</si>
  <si>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</si>
  <si>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</si>
  <si>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</si>
  <si>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</si>
  <si>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</si>
  <si>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</si>
  <si>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</si>
  <si>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</si>
  <si>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</si>
  <si>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</si>
  <si>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</si>
  <si>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</si>
  <si>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</si>
  <si>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</si>
  <si>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</si>
  <si>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</si>
  <si>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</si>
  <si>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</si>
  <si>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</si>
  <si>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</si>
  <si>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</si>
  <si>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</si>
  <si>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</si>
  <si>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</si>
  <si>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</si>
  <si>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</si>
  <si>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</si>
  <si>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</si>
  <si>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</si>
  <si>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</si>
  <si>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</si>
  <si>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</si>
  <si>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</si>
  <si>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</si>
  <si>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</si>
  <si>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</si>
  <si>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</si>
  <si>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</si>
  <si>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</si>
  <si>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</si>
  <si>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</si>
  <si>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</si>
  <si>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</si>
  <si>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</si>
  <si>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</si>
  <si>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</si>
  <si>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</si>
  <si>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</si>
  <si>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</si>
  <si>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</si>
  <si>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</si>
  <si>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</si>
  <si>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</si>
  <si>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</si>
  <si>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</si>
  <si>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</si>
  <si>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</si>
  <si>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</si>
  <si>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</si>
  <si>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</si>
  <si>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</si>
  <si>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</si>
  <si>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</si>
  <si>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</si>
  <si>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</si>
  <si>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</si>
  <si>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</si>
  <si>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</si>
  <si>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</si>
  <si>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</si>
  <si>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</si>
  <si>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</si>
  <si>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</si>
  <si>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</si>
  <si>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</si>
  <si>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</si>
  <si>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</si>
  <si>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</si>
  <si>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</si>
  <si>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</si>
  <si>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</si>
  <si>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</si>
  <si>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</si>
  <si>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</si>
  <si>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</si>
  <si>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</si>
  <si>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</si>
  <si>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</si>
  <si>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</si>
  <si>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</si>
  <si>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</si>
  <si>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</si>
  <si>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</si>
  <si>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</si>
  <si>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</si>
  <si>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</si>
  <si>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</si>
  <si>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</si>
  <si>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</si>
  <si>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</si>
  <si>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</si>
  <si>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</si>
  <si>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</si>
  <si>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</si>
  <si>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</si>
  <si>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</si>
  <si>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</si>
  <si>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</si>
  <si>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</si>
  <si>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</si>
  <si>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</si>
  <si>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</si>
  <si>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</si>
  <si>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</si>
  <si>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</si>
  <si>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</si>
  <si>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</si>
  <si>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</si>
  <si>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</si>
  <si>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</si>
  <si>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</si>
  <si>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</si>
  <si>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</si>
  <si>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</si>
  <si>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</si>
  <si>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</si>
  <si>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</si>
  <si>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</si>
  <si>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</si>
  <si>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</si>
  <si>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</si>
  <si>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</si>
  <si>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</si>
  <si>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</si>
  <si>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</si>
  <si>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</si>
  <si>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</si>
  <si>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</si>
  <si>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</si>
  <si>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</si>
  <si>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</si>
  <si>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</si>
  <si>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</si>
  <si>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</si>
  <si>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</si>
  <si>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</si>
  <si>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</si>
  <si>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</si>
  <si>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</si>
  <si>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</si>
  <si>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</si>
  <si>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</si>
  <si>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</si>
  <si>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</si>
  <si>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</si>
  <si>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</si>
  <si>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</si>
  <si>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</si>
  <si>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</si>
  <si>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</si>
  <si>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</si>
  <si>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</si>
  <si>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</si>
  <si>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</si>
  <si>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</si>
  <si>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</si>
  <si>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</si>
  <si>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</si>
  <si>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</si>
  <si>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</si>
  <si>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</si>
  <si>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</si>
  <si>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</si>
  <si>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</si>
  <si>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</si>
  <si>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</si>
  <si>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</si>
  <si>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</si>
  <si>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</si>
  <si>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</si>
  <si>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</si>
  <si>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</si>
  <si>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</si>
  <si>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</si>
  <si>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</si>
  <si>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</si>
  <si>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</si>
  <si>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</si>
  <si>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</si>
  <si>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</si>
  <si>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</si>
  <si>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</si>
  <si>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</si>
  <si>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</si>
  <si>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</si>
  <si>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</si>
  <si>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</si>
  <si>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</si>
  <si>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</si>
  <si>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</si>
  <si>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</si>
  <si>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</si>
  <si>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</si>
  <si>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</si>
  <si>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</si>
  <si>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</si>
  <si>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</si>
  <si>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</si>
  <si>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</si>
  <si>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</si>
  <si>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</si>
  <si>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</si>
  <si>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</si>
  <si>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</si>
  <si>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</si>
  <si>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</si>
  <si>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</si>
  <si>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</si>
  <si>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</si>
  <si>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</si>
  <si>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</si>
  <si>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</si>
  <si>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</si>
  <si>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</si>
  <si>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</si>
  <si>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</si>
  <si>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</si>
  <si>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</si>
  <si>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</si>
  <si>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</si>
  <si>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</si>
  <si>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</si>
  <si>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</si>
  <si>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</si>
  <si>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</si>
  <si>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</si>
  <si>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</si>
  <si>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</si>
  <si>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</si>
  <si>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</si>
  <si>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</si>
  <si>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</si>
  <si>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</si>
  <si>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</si>
  <si>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</si>
  <si>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</si>
  <si>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</si>
  <si>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</si>
  <si>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</si>
  <si>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</si>
  <si>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</si>
  <si>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</si>
  <si>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</si>
  <si>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</si>
  <si>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</si>
  <si>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</si>
  <si>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</si>
  <si>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</si>
  <si>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</si>
  <si>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</si>
  <si>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</si>
  <si>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</si>
  <si>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</si>
  <si>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</si>
  <si>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</si>
  <si>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</si>
  <si>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</si>
  <si>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</si>
  <si>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</si>
  <si>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</si>
  <si>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</si>
  <si>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</si>
  <si>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</si>
  <si>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</si>
  <si>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</si>
  <si>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</si>
  <si>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</si>
  <si>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</si>
  <si>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</si>
  <si>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</si>
  <si>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</si>
  <si>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</si>
  <si>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</si>
  <si>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</si>
  <si>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</si>
  <si>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</si>
  <si>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</si>
  <si>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</si>
  <si>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</si>
  <si>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</si>
  <si>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</si>
  <si>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</si>
  <si>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</si>
  <si>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</si>
  <si>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</si>
  <si>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</si>
  <si>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</si>
  <si>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</si>
  <si>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</si>
  <si>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</si>
  <si>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</si>
  <si>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</si>
  <si>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</si>
  <si>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</si>
  <si>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</si>
  <si>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</si>
  <si>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</si>
  <si>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</si>
  <si>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</si>
  <si>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</si>
  <si>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</si>
  <si>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</si>
  <si>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</si>
  <si>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</si>
  <si>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</si>
  <si>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</si>
  <si>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</si>
  <si>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</si>
  <si>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</si>
  <si>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</si>
  <si>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</si>
  <si>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</si>
  <si>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</si>
  <si>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</si>
  <si>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</si>
  <si>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</si>
  <si>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</si>
  <si>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</si>
  <si>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</si>
  <si>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</si>
  <si>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</si>
  <si>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</si>
  <si>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</si>
  <si>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</si>
  <si>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</si>
  <si>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</si>
  <si>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</si>
  <si>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</si>
  <si>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</si>
  <si>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</si>
  <si>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</si>
  <si>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</si>
  <si>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</si>
  <si>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</si>
  <si>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</si>
  <si>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</si>
  <si>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</si>
  <si>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</si>
  <si>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</si>
  <si>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</si>
  <si>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</si>
  <si>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</si>
  <si>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</si>
  <si>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</si>
  <si>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</si>
  <si>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</si>
  <si>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</si>
  <si>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</si>
  <si>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</si>
  <si>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</si>
  <si>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</si>
  <si>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</si>
  <si>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</si>
  <si>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</si>
  <si>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</si>
  <si>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</si>
  <si>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</si>
  <si>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</si>
  <si>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</si>
  <si>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</si>
  <si>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</si>
  <si>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</si>
  <si>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</si>
  <si>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</si>
  <si>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</si>
  <si>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</si>
  <si>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</si>
  <si>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</si>
  <si>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</si>
  <si>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</si>
  <si>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</si>
  <si>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</si>
  <si>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</si>
  <si>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</si>
  <si>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</si>
  <si>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</si>
  <si>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</si>
  <si>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</si>
  <si>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</si>
  <si>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</si>
  <si>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</si>
  <si>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</si>
  <si>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</si>
  <si>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</si>
  <si>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</si>
  <si>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</si>
  <si>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</si>
  <si>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</si>
  <si>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</si>
  <si>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</si>
  <si>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</si>
  <si>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</si>
  <si>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</si>
  <si>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</si>
  <si>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</si>
  <si>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</si>
  <si>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</si>
  <si>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</si>
  <si>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</si>
  <si>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</si>
  <si>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</si>
  <si>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</si>
  <si>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</si>
  <si>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</si>
  <si>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</si>
  <si>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</si>
  <si>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</si>
  <si>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</si>
  <si>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</si>
  <si>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</si>
  <si>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</si>
  <si>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</si>
  <si>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</si>
  <si>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</si>
  <si>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</si>
  <si>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</si>
  <si>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</si>
  <si>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</si>
  <si>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</si>
  <si>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</si>
  <si>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</si>
  <si>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</si>
  <si>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</si>
  <si>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</si>
  <si>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</si>
  <si>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</si>
  <si>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</si>
  <si>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</si>
  <si>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</si>
  <si>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</si>
  <si>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</si>
  <si>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</si>
  <si>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</si>
  <si>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</si>
  <si>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</si>
  <si>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</si>
  <si>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</si>
  <si>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</si>
  <si>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</si>
  <si>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</si>
  <si>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</si>
  <si>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</si>
  <si>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</si>
  <si>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</si>
  <si>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</si>
  <si>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</si>
  <si>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</si>
  <si>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</si>
  <si>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</si>
  <si>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</si>
  <si>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</si>
  <si>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</si>
  <si>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</si>
  <si>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</si>
  <si>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</si>
  <si>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</si>
  <si>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</si>
  <si>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</si>
  <si>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</si>
  <si>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</si>
  <si>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</si>
  <si>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</si>
  <si>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</si>
  <si>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</si>
  <si>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</si>
  <si>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</si>
  <si>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</si>
  <si>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</si>
  <si>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</si>
  <si>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</si>
  <si>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</si>
  <si>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</si>
  <si>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</si>
  <si>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</si>
  <si>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</si>
  <si>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</si>
  <si>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</si>
  <si>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</si>
  <si>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</si>
  <si>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</si>
  <si>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</si>
  <si>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</si>
  <si>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</si>
  <si>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</si>
  <si>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</si>
  <si>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</si>
  <si>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</si>
  <si>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</si>
  <si>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</si>
  <si>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</si>
  <si>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</si>
  <si>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</si>
  <si>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</si>
  <si>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</si>
  <si>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</si>
  <si>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</si>
  <si>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</si>
  <si>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</si>
  <si>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</si>
  <si>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</si>
  <si>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</si>
  <si>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</si>
  <si>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</si>
  <si>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</si>
  <si>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</si>
  <si>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</si>
  <si>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</si>
  <si>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</si>
  <si>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</si>
  <si>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</si>
  <si>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</si>
  <si>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</si>
  <si>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</si>
  <si>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</si>
  <si>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</si>
  <si>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</si>
  <si>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</si>
  <si>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</si>
  <si>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</si>
  <si>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</si>
  <si>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</si>
  <si>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</si>
  <si>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</si>
  <si>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</si>
  <si>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</si>
  <si>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</si>
  <si>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</si>
  <si>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</si>
  <si>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</si>
  <si>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</si>
  <si>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</si>
  <si>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</si>
  <si>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</si>
  <si>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</si>
  <si>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</si>
  <si>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</si>
  <si>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</si>
  <si>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</si>
  <si>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</si>
  <si>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</si>
  <si>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</si>
  <si>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</si>
  <si>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</si>
  <si>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</si>
  <si>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</si>
  <si>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</si>
  <si>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</si>
  <si>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</si>
  <si>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</si>
  <si>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</si>
  <si>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</si>
  <si>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</si>
  <si>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</si>
  <si>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</si>
  <si>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</si>
  <si>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</si>
  <si>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</si>
  <si>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</si>
  <si>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</si>
  <si>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</si>
  <si>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</si>
  <si>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</si>
  <si>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</si>
  <si>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</si>
  <si>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</si>
  <si>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</si>
  <si>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</si>
  <si>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</si>
  <si>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</si>
  <si>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</si>
  <si>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</si>
  <si>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</si>
  <si>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</si>
  <si>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</si>
  <si>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</si>
  <si>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</si>
  <si>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</si>
  <si>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</si>
  <si>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</si>
  <si>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</si>
  <si>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</si>
  <si>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</si>
  <si>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</si>
  <si>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</si>
  <si>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</si>
  <si>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</si>
  <si>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</si>
  <si>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</si>
  <si>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</si>
  <si>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</si>
  <si>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</si>
  <si>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</si>
  <si>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</si>
  <si>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</si>
  <si>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</si>
  <si>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</si>
  <si>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</si>
  <si>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</si>
  <si>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</si>
  <si>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</si>
  <si>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</si>
  <si>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</si>
  <si>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</si>
  <si>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</si>
  <si>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</si>
  <si>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</si>
  <si>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</si>
  <si>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</si>
  <si>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</si>
  <si>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</si>
  <si>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</si>
  <si>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</si>
  <si>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</si>
  <si>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</si>
  <si>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</si>
  <si>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</si>
  <si>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</si>
  <si>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</si>
  <si>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</si>
  <si>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</si>
  <si>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</si>
  <si>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</si>
  <si>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</si>
  <si>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</si>
  <si>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</si>
  <si>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</si>
  <si>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</si>
  <si>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</si>
  <si>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</si>
  <si>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</si>
  <si>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</si>
  <si>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</si>
  <si>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</si>
  <si>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</si>
  <si>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</si>
  <si>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</si>
  <si>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</si>
  <si>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</si>
  <si>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</si>
  <si>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</si>
  <si>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</si>
  <si>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</si>
  <si>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</si>
  <si>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</si>
  <si>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</si>
  <si>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</si>
  <si>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</si>
  <si>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</si>
  <si>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</si>
  <si>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</si>
  <si>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</si>
  <si>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</si>
  <si>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</si>
  <si>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</si>
  <si>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</si>
  <si>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</si>
  <si>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</si>
  <si>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</si>
  <si>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</si>
  <si>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</si>
  <si>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</si>
  <si>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</si>
  <si>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</si>
  <si>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</si>
  <si>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</si>
  <si>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</si>
  <si>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</si>
  <si>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</si>
  <si>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</si>
  <si>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</si>
  <si>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</si>
  <si>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</si>
  <si>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</si>
  <si>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</si>
  <si>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</si>
  <si>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</si>
  <si>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</si>
  <si>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</si>
  <si>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</si>
  <si>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</si>
  <si>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</si>
  <si>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</si>
  <si>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</si>
  <si>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</si>
  <si>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</si>
  <si>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</si>
  <si>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</si>
  <si>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</si>
  <si>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</si>
  <si>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</si>
  <si>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</si>
  <si>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</si>
  <si>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</si>
  <si>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</si>
  <si>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</si>
  <si>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</si>
  <si>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</si>
  <si>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</si>
  <si>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</si>
  <si>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</si>
  <si>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</si>
  <si>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</si>
  <si>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</si>
  <si>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</si>
  <si>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</si>
  <si>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</si>
  <si>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</si>
  <si>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</si>
  <si>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</si>
  <si>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</si>
  <si>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</si>
  <si>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</si>
  <si>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</si>
  <si>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</si>
  <si>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</si>
  <si>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</si>
  <si>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</si>
  <si>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</si>
  <si>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</si>
  <si>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</si>
  <si>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</si>
  <si>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</si>
  <si>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</si>
  <si>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</si>
  <si>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</si>
  <si>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</si>
  <si>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</si>
  <si>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</si>
  <si>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</si>
  <si>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</si>
  <si>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</si>
  <si>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</si>
  <si>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</si>
  <si>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</si>
  <si>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</si>
  <si>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</si>
  <si>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</si>
  <si>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</si>
  <si>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</si>
  <si>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</si>
  <si>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</si>
  <si>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</si>
  <si>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</si>
  <si>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</si>
  <si>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</si>
  <si>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</si>
  <si>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</si>
  <si>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</si>
  <si>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</si>
  <si>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</si>
  <si>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</si>
  <si>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</si>
  <si>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</si>
  <si>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</si>
  <si>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</si>
  <si>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</si>
  <si>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</si>
  <si>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</si>
  <si>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</si>
  <si>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</si>
  <si>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</si>
  <si>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</si>
  <si>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</si>
  <si>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</si>
  <si>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</si>
  <si>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</si>
  <si>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</si>
  <si>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</si>
  <si>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</si>
  <si>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</si>
  <si>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</si>
  <si>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</si>
  <si>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</si>
  <si>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</si>
  <si>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</si>
  <si>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</si>
  <si>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</si>
  <si>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</si>
  <si>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</si>
  <si>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</si>
  <si>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</si>
  <si>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</si>
  <si>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</si>
  <si>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</si>
  <si>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</si>
  <si>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</si>
  <si>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</si>
  <si>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</si>
  <si>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</si>
  <si>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</si>
  <si>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</si>
  <si>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</si>
  <si>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</si>
  <si>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</si>
  <si>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</si>
  <si>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</si>
  <si>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</si>
  <si>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</si>
  <si>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</si>
  <si>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</si>
  <si>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</si>
  <si>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</si>
  <si>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</si>
  <si>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</si>
  <si>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</si>
  <si>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</si>
  <si>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</si>
  <si>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</si>
  <si>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</si>
  <si>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</si>
  <si>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</si>
  <si>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</si>
  <si>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</si>
  <si>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</si>
  <si>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</si>
  <si>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</si>
  <si>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</si>
  <si>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</si>
  <si>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</si>
  <si>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</si>
  <si>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</si>
  <si>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</si>
  <si>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</si>
  <si>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</si>
  <si>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</si>
  <si>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</si>
  <si>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</si>
  <si>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</si>
  <si>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</si>
  <si>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</si>
  <si>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</si>
  <si>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</si>
  <si>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</si>
  <si>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</si>
  <si>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</si>
  <si>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</si>
  <si>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</si>
  <si>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</si>
  <si>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</si>
  <si>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</si>
  <si>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</si>
  <si>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</si>
  <si>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</si>
  <si>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</si>
  <si>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</si>
  <si>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</si>
  <si>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</si>
  <si>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</si>
  <si>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</si>
  <si>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</si>
  <si>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</si>
  <si>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</si>
  <si>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</si>
  <si>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</si>
  <si>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</si>
  <si>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</si>
  <si>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</si>
  <si>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</si>
  <si>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</si>
  <si>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</si>
  <si>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</si>
  <si>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</si>
  <si>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</si>
  <si>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</si>
  <si>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</si>
  <si>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</si>
  <si>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</si>
  <si>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</si>
  <si>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</si>
  <si>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</si>
  <si>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</si>
  <si>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</si>
  <si>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</si>
  <si>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</si>
  <si>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</si>
  <si>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</si>
  <si>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</si>
  <si>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</si>
  <si>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</si>
  <si>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</si>
  <si>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</si>
  <si>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</si>
  <si>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</si>
  <si>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</si>
  <si>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</si>
  <si>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</si>
  <si>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</si>
  <si>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</si>
  <si>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</si>
  <si>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</si>
  <si>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</si>
  <si>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</si>
  <si>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</si>
  <si>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</si>
  <si>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</si>
  <si>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</si>
  <si>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</si>
  <si>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</si>
  <si>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</si>
  <si>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</si>
  <si>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</si>
  <si>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</si>
  <si>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</si>
  <si>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</si>
  <si>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</si>
  <si>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</si>
  <si>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</si>
  <si>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</si>
  <si>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</si>
  <si>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</si>
  <si>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</si>
  <si>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</si>
  <si>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</si>
  <si>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</si>
  <si>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</si>
  <si>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</si>
  <si>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</si>
  <si>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</si>
  <si>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</si>
  <si>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</si>
  <si>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</si>
  <si>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</si>
  <si>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</si>
  <si>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</si>
  <si>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</si>
  <si>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</si>
  <si>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</si>
  <si>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</si>
  <si>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</si>
  <si>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</si>
  <si>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</si>
  <si>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</si>
  <si>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</si>
  <si>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</si>
  <si>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</si>
  <si>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</si>
  <si>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</si>
  <si>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</si>
  <si>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</si>
  <si>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</si>
  <si>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</si>
  <si>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</si>
  <si>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</si>
  <si>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</si>
  <si>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</si>
  <si>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</si>
  <si>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</si>
  <si>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</si>
  <si>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</si>
  <si>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</si>
  <si>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</si>
  <si>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</si>
  <si>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</si>
  <si>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</si>
  <si>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</si>
  <si>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</si>
  <si>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</si>
  <si>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</si>
  <si>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</si>
  <si>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</si>
  <si>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</si>
  <si>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</si>
  <si>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</si>
  <si>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</si>
  <si>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</si>
  <si>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</si>
  <si>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</si>
  <si>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</si>
  <si>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</si>
  <si>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</si>
  <si>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</si>
  <si>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</si>
  <si>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</si>
  <si>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</si>
  <si>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</si>
  <si>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</si>
  <si>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</si>
  <si>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</si>
  <si>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</si>
  <si>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</si>
  <si>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</si>
  <si>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</si>
  <si>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</si>
  <si>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</si>
  <si>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</si>
  <si>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</si>
  <si>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</si>
  <si>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</si>
  <si>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</si>
  <si>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</si>
  <si>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</si>
  <si>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</si>
  <si>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</si>
  <si>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</si>
  <si>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</si>
  <si>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</si>
  <si>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</si>
  <si>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</si>
  <si>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</si>
  <si>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</si>
  <si>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</si>
  <si>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</si>
  <si>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</si>
  <si>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</si>
  <si>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</si>
  <si>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</si>
  <si>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</si>
  <si>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</si>
  <si>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</si>
  <si>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</si>
  <si>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</si>
  <si>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</si>
  <si>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</si>
  <si>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</si>
  <si>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</si>
  <si>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</si>
  <si>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</si>
  <si>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</si>
  <si>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</si>
  <si>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</si>
  <si>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</si>
  <si>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</si>
  <si>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</si>
  <si>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</si>
  <si>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</si>
  <si>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</si>
  <si>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</si>
  <si>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</si>
  <si>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</si>
  <si>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</si>
  <si>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</si>
  <si>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</si>
  <si>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</si>
  <si>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</si>
  <si>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</si>
  <si>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</si>
  <si>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</si>
  <si>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</si>
  <si>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</si>
  <si>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</si>
  <si>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</si>
  <si>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</si>
  <si>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</si>
  <si>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</si>
  <si>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</si>
  <si>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</si>
  <si>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</si>
  <si>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</si>
  <si>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</si>
  <si>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</si>
  <si>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</si>
  <si>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</si>
  <si>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</si>
  <si>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</si>
  <si>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</si>
  <si>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</si>
  <si>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</si>
  <si>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</si>
  <si>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</si>
  <si>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</si>
  <si>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</si>
  <si>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</si>
  <si>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</si>
  <si>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</si>
  <si>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</si>
  <si>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</si>
  <si>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</si>
  <si>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</si>
  <si>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</si>
  <si>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</si>
  <si>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</si>
  <si>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</si>
  <si>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</si>
  <si>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</si>
  <si>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</si>
  <si>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</si>
  <si>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</si>
  <si>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</si>
  <si>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</si>
  <si>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</si>
  <si>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</si>
  <si>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</si>
  <si>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</si>
  <si>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</si>
  <si>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</si>
  <si>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</si>
  <si>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</si>
  <si>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</si>
  <si>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</si>
  <si>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</si>
  <si>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</si>
  <si>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</si>
  <si>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</si>
  <si>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</si>
  <si>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</si>
  <si>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</si>
  <si>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</si>
  <si>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</si>
  <si>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</si>
  <si>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</si>
  <si>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</si>
  <si>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</si>
  <si>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</si>
  <si>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</si>
  <si>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</si>
  <si>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</si>
  <si>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</si>
  <si>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</si>
  <si>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</si>
  <si>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</si>
  <si>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</si>
  <si>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</si>
  <si>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</si>
  <si>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</si>
  <si>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</si>
  <si>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</si>
  <si>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</si>
  <si>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</si>
  <si>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</si>
  <si>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</si>
  <si>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</si>
  <si>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</si>
  <si>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</si>
  <si>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</si>
  <si>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</si>
  <si>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</si>
  <si>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</si>
  <si>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</si>
  <si>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</si>
  <si>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</si>
  <si>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</si>
  <si>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</si>
  <si>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</si>
  <si>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</si>
  <si>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</si>
  <si>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</si>
  <si>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</si>
  <si>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</si>
  <si>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</si>
  <si>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</si>
  <si>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</si>
  <si>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</si>
  <si>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</si>
  <si>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</si>
  <si>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</si>
  <si>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</si>
  <si>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</si>
  <si>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</si>
  <si>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</si>
  <si>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</si>
  <si>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</si>
  <si>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</si>
  <si>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</si>
  <si>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</si>
  <si>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</si>
  <si>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</si>
  <si>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</si>
  <si>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</si>
  <si>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</si>
  <si>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</si>
  <si>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</si>
  <si>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</si>
  <si>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</si>
  <si>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</si>
  <si>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</si>
  <si>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</si>
  <si>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</si>
  <si>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</si>
  <si>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</si>
  <si>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</si>
  <si>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</si>
  <si>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</si>
  <si>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</si>
  <si>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</si>
  <si>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</si>
  <si>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</si>
  <si>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</si>
  <si>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</si>
  <si>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</si>
  <si>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</si>
  <si>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</si>
  <si>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</si>
  <si>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</si>
  <si>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</si>
  <si>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</si>
  <si>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</si>
  <si>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</si>
  <si>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</si>
  <si>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</si>
  <si>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</si>
  <si>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</si>
  <si>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</si>
  <si>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</si>
  <si>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</si>
  <si>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</si>
  <si>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</si>
  <si>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</si>
  <si>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</si>
  <si>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</si>
  <si>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</si>
  <si>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</si>
  <si>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</si>
  <si>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</si>
  <si>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</si>
  <si>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</si>
  <si>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</si>
  <si>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</si>
  <si>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</si>
  <si>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</si>
  <si>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</si>
  <si>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</si>
  <si>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</si>
  <si>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</si>
  <si>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</si>
  <si>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</si>
  <si>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</si>
  <si>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</si>
  <si>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</si>
  <si>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</si>
  <si>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</si>
  <si>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</si>
  <si>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</si>
  <si>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</si>
  <si>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</si>
  <si>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</si>
  <si>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</si>
  <si>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</si>
  <si>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</si>
  <si>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</si>
  <si>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</si>
  <si>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</si>
  <si>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</si>
  <si>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</si>
  <si>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</si>
  <si>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</si>
  <si>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</si>
  <si>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</si>
  <si>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</si>
  <si>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</si>
  <si>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</si>
  <si>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</si>
  <si>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</si>
  <si>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</si>
  <si>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</si>
  <si>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</si>
  <si>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</si>
  <si>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</si>
  <si>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</si>
  <si>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</si>
  <si>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</si>
  <si>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</si>
  <si>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</si>
  <si>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</si>
  <si>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</si>
  <si>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</si>
  <si>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</si>
  <si>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</si>
  <si>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</si>
  <si>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</si>
  <si>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</si>
  <si>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</si>
  <si>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</si>
  <si>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</si>
  <si>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</si>
  <si>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</si>
  <si>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</si>
  <si>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</si>
  <si>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</si>
  <si>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</si>
  <si>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</si>
  <si>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</si>
  <si>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</si>
  <si>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</si>
  <si>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</si>
  <si>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</si>
  <si>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</si>
  <si>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</si>
  <si>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</si>
  <si>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</si>
  <si>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</si>
  <si>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</si>
  <si>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</si>
  <si>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</si>
  <si>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</si>
  <si>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</si>
  <si>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</si>
  <si>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</si>
  <si>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</si>
  <si>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</si>
  <si>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</si>
  <si>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</si>
  <si>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</si>
  <si>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</si>
  <si>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</si>
  <si>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</si>
  <si>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</si>
  <si>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</si>
  <si>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</si>
  <si>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</si>
  <si>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</si>
  <si>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</si>
  <si>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</si>
  <si>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</si>
  <si>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</si>
  <si>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</si>
  <si>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</si>
  <si>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</si>
  <si>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</si>
  <si>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</si>
  <si>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</si>
  <si>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</si>
  <si>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</si>
  <si>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</si>
  <si>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</si>
  <si>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</si>
  <si>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</si>
  <si>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</si>
  <si>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</si>
  <si>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</si>
  <si>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</si>
  <si>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</si>
  <si>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</si>
  <si>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</si>
  <si>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</si>
  <si>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</si>
  <si>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</si>
  <si>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</si>
  <si>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</si>
  <si>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</si>
  <si>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</si>
  <si>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</si>
  <si>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</si>
  <si>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</si>
  <si>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</si>
  <si>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</si>
  <si>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</si>
  <si>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</si>
  <si>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</si>
  <si>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</si>
  <si>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</si>
  <si>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</si>
  <si>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</si>
  <si>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</si>
  <si>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</si>
  <si>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</si>
  <si>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</si>
  <si>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</si>
  <si>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</si>
  <si>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</si>
  <si>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</si>
  <si>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</si>
  <si>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</si>
  <si>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</si>
  <si>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</si>
  <si>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</si>
  <si>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</si>
  <si>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</si>
  <si>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</si>
  <si>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</si>
  <si>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</si>
  <si>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</si>
  <si>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</si>
  <si>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</si>
  <si>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</si>
  <si>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</si>
  <si>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</si>
  <si>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</si>
  <si>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</si>
  <si>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</si>
  <si>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</si>
  <si>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</si>
  <si>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</si>
  <si>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</si>
  <si>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</si>
  <si>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</si>
  <si>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</si>
  <si>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</si>
  <si>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</si>
  <si>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</si>
  <si>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</si>
  <si>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</si>
  <si>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</si>
  <si>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</si>
  <si>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</si>
  <si>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</si>
  <si>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</si>
  <si>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</si>
  <si>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</si>
  <si>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</si>
  <si>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</si>
  <si>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</si>
  <si>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</si>
  <si>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</si>
  <si>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</si>
  <si>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</si>
  <si>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</si>
  <si>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</si>
  <si>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</si>
  <si>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</si>
  <si>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</si>
  <si>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</si>
  <si>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</si>
  <si>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</si>
  <si>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</si>
  <si>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</si>
  <si>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</si>
  <si>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</si>
  <si>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</si>
  <si>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</si>
  <si>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</si>
  <si>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</si>
  <si>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</si>
  <si>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</si>
  <si>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</si>
  <si>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</si>
  <si>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</si>
  <si>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</si>
  <si>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</si>
  <si>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</si>
  <si>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</si>
  <si>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</si>
  <si>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</si>
  <si>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</si>
  <si>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</si>
  <si>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</si>
  <si>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</si>
  <si>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</si>
  <si>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</si>
  <si>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</si>
  <si>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</si>
  <si>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</si>
  <si>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</si>
  <si>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</si>
  <si>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</si>
  <si>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</si>
  <si>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</si>
  <si>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</si>
  <si>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</si>
  <si>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</si>
  <si>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</si>
  <si>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</si>
  <si>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</si>
  <si>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</si>
  <si>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</si>
  <si>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</si>
  <si>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</si>
  <si>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</si>
  <si>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</si>
  <si>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</si>
  <si>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</si>
  <si>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</si>
  <si>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</si>
  <si>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</si>
  <si>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</si>
  <si>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</si>
  <si>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</si>
  <si>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</si>
  <si>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</si>
  <si>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</si>
  <si>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</si>
  <si>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</si>
  <si>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</si>
  <si>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</si>
  <si>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</si>
  <si>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</si>
  <si>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</si>
  <si>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</si>
  <si>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</si>
  <si>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</si>
  <si>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</si>
  <si>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</si>
  <si>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</si>
  <si>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</si>
  <si>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</si>
  <si>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</si>
  <si>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</si>
  <si>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</si>
  <si>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</si>
  <si>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</si>
  <si>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</si>
  <si>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</si>
  <si>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</si>
  <si>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</si>
  <si>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</si>
  <si>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</si>
  <si>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</si>
  <si>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</si>
  <si>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</si>
  <si>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</si>
  <si>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</si>
  <si>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</si>
  <si>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</si>
  <si>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</si>
  <si>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</si>
  <si>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</si>
  <si>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</si>
  <si>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</si>
  <si>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</si>
  <si>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</si>
  <si>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</si>
  <si>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</si>
  <si>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</si>
  <si>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</si>
  <si>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</si>
  <si>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</si>
  <si>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</si>
  <si>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</si>
  <si>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</si>
  <si>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</si>
  <si>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</si>
  <si>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</si>
  <si>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</si>
  <si>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</si>
  <si>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</si>
  <si>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</si>
  <si>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</si>
  <si>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</si>
  <si>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</si>
  <si>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</si>
  <si>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</si>
  <si>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</si>
  <si>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</si>
  <si>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</si>
  <si>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</si>
  <si>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</si>
  <si>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</si>
  <si>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</si>
  <si>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</si>
  <si>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</si>
  <si>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</si>
  <si>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</si>
  <si>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</si>
  <si>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</si>
  <si>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</si>
  <si>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</si>
  <si>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</si>
  <si>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</si>
  <si>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</si>
  <si>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</si>
  <si>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</si>
  <si>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</si>
  <si>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</si>
  <si>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</si>
  <si>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</si>
  <si>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</si>
  <si>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</si>
  <si>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</si>
  <si>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</si>
  <si>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</si>
  <si>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</si>
  <si>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</si>
  <si>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</si>
  <si>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</si>
  <si>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</si>
  <si>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</si>
  <si>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</si>
  <si>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</si>
  <si>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</si>
  <si>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</si>
  <si>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</si>
  <si>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</si>
  <si>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</si>
  <si>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</si>
  <si>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</si>
  <si>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</si>
  <si>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</si>
  <si>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</si>
  <si>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</si>
  <si>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</si>
  <si>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</si>
  <si>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</si>
  <si>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</si>
  <si>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</si>
  <si>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</si>
  <si>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</si>
  <si>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</si>
  <si>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</si>
  <si>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</si>
  <si>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</si>
  <si>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</si>
  <si>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</si>
  <si>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</si>
  <si>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</si>
  <si>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</si>
  <si>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</si>
  <si>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</si>
  <si>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</si>
  <si>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</si>
  <si>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</si>
  <si>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</si>
  <si>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</si>
  <si>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</si>
  <si>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</si>
  <si>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</si>
  <si>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</si>
  <si>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</si>
  <si>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</si>
  <si>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</si>
  <si>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</si>
  <si>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</si>
  <si>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</si>
  <si>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</si>
  <si>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</si>
  <si>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</si>
  <si>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</si>
  <si>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</si>
  <si>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</si>
  <si>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</si>
  <si>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</si>
  <si>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</si>
  <si>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</si>
  <si>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</si>
  <si>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</si>
  <si>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</si>
  <si>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</si>
  <si>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</si>
  <si>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</si>
  <si>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</si>
  <si>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</si>
  <si>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</si>
  <si>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</si>
  <si>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</si>
  <si>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</si>
  <si>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</si>
  <si>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</si>
  <si>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</si>
  <si>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</si>
  <si>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</si>
  <si>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</si>
  <si>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</si>
  <si>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</si>
  <si>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</si>
  <si>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</si>
  <si>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</si>
  <si>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</si>
  <si>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</si>
  <si>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</si>
  <si>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</si>
  <si>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</si>
  <si>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</si>
  <si>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</si>
  <si>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</si>
  <si>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</si>
  <si>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</si>
  <si>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</si>
  <si>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</si>
  <si>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</si>
  <si>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</si>
  <si>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</si>
  <si>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</si>
  <si>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</si>
  <si>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</si>
  <si>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</si>
  <si>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</si>
  <si>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</si>
  <si>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</si>
  <si>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</si>
  <si>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</si>
  <si>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</si>
  <si>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</si>
  <si>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</si>
  <si>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</si>
  <si>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</si>
  <si>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</si>
  <si>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</si>
  <si>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</si>
  <si>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</si>
  <si>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</si>
  <si>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</si>
  <si>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</si>
  <si>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</si>
  <si>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</si>
  <si>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</si>
  <si>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</si>
  <si>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</si>
  <si>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</si>
  <si>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</si>
  <si>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</si>
  <si>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</si>
  <si>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</si>
  <si>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</si>
  <si>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</si>
  <si>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</si>
  <si>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</si>
  <si>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</si>
  <si>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</si>
  <si>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</si>
  <si>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</si>
  <si>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</si>
  <si>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</si>
  <si>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</si>
  <si>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</si>
  <si>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</si>
  <si>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</si>
  <si>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</si>
  <si>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</si>
  <si>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</si>
  <si>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</si>
  <si>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</si>
  <si>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</si>
  <si>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</si>
  <si>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</si>
  <si>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</si>
  <si>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</si>
  <si>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</si>
  <si>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</si>
  <si>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</si>
  <si>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</si>
  <si>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</si>
  <si>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</si>
  <si>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</si>
  <si>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</si>
  <si>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</si>
  <si>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</si>
  <si>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</si>
  <si>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</si>
  <si>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</si>
  <si>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</si>
  <si>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</si>
  <si>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</si>
  <si>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</si>
  <si>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</si>
  <si>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</si>
  <si>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</si>
  <si>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</si>
  <si>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</si>
  <si>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</si>
  <si>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</si>
  <si>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</si>
  <si>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</si>
  <si>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</si>
  <si>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</si>
  <si>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</si>
  <si>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</si>
  <si>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</si>
  <si>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</si>
  <si>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</si>
  <si>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</si>
  <si>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</si>
  <si>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</si>
  <si>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</si>
  <si>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</si>
  <si>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</si>
  <si>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</si>
  <si>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</si>
  <si>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</si>
  <si>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</si>
  <si>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</si>
  <si>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</si>
  <si>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</si>
  <si>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</si>
  <si>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</si>
  <si>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</si>
  <si>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</si>
  <si>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</si>
  <si>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</si>
  <si>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</si>
  <si>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</si>
  <si>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</si>
  <si>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</si>
  <si>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</si>
  <si>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</si>
  <si>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</si>
  <si>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</si>
  <si>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</si>
  <si>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</si>
  <si>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</si>
  <si>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</si>
  <si>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</si>
  <si>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</si>
  <si>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</si>
  <si>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</si>
  <si>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</si>
  <si>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</si>
  <si>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</si>
  <si>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</si>
  <si>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</si>
  <si>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</si>
  <si>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</si>
  <si>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</si>
  <si>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</si>
  <si>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</si>
  <si>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</si>
  <si>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</si>
  <si>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</si>
  <si>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</si>
  <si>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</si>
  <si>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</si>
  <si>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</si>
  <si>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</si>
  <si>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</si>
  <si>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</si>
  <si>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</si>
  <si>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</si>
  <si>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</si>
  <si>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</si>
  <si>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</si>
  <si>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</si>
  <si>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</si>
  <si>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</si>
  <si>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</si>
  <si>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</si>
  <si>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</si>
  <si>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</si>
  <si>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</si>
  <si>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</si>
  <si>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</si>
  <si>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</si>
  <si>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</si>
  <si>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</si>
  <si>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</si>
  <si>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</si>
  <si>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</si>
  <si>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</si>
  <si>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</si>
  <si>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</si>
  <si>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</si>
  <si>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</si>
  <si>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</si>
  <si>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</si>
  <si>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</si>
  <si>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</si>
  <si>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</si>
  <si>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</si>
  <si>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</si>
  <si>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</si>
  <si>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</si>
  <si>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</si>
  <si>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</si>
  <si>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</si>
  <si>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</si>
  <si>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</si>
  <si>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</si>
  <si>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</si>
  <si>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</si>
  <si>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</si>
  <si>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</si>
  <si>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</si>
  <si>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</si>
  <si>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</si>
  <si>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</si>
  <si>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</si>
  <si>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</si>
  <si>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</si>
  <si>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</si>
  <si>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</si>
  <si>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</si>
  <si>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</si>
  <si>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</si>
  <si>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</si>
  <si>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</si>
  <si>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</si>
  <si>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</si>
  <si>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</si>
  <si>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</si>
  <si>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</si>
  <si>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</si>
  <si>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</si>
  <si>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</si>
  <si>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</si>
  <si>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</si>
  <si>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</si>
  <si>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</si>
  <si>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</si>
  <si>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</si>
  <si>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</si>
  <si>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</si>
  <si>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</si>
  <si>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</si>
  <si>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</si>
  <si>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</si>
  <si>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</si>
  <si>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</si>
  <si>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</si>
  <si>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</si>
  <si>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</si>
  <si>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</si>
  <si>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</si>
  <si>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</si>
  <si>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</si>
  <si>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</si>
  <si>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</si>
  <si>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</si>
  <si>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</si>
  <si>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</si>
  <si>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</si>
  <si>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</si>
  <si>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</si>
  <si>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</si>
  <si>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</si>
  <si>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</si>
  <si>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</si>
  <si>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</si>
  <si>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</si>
  <si>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</si>
  <si>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</si>
  <si>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</si>
  <si>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</si>
  <si>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</si>
  <si>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</si>
  <si>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</si>
  <si>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</si>
  <si>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</si>
  <si>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</si>
  <si>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</si>
  <si>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</si>
  <si>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</si>
  <si>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</si>
  <si>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</si>
  <si>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</si>
  <si>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</si>
  <si>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</si>
  <si>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</si>
  <si>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</si>
  <si>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</si>
  <si>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</si>
  <si>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</si>
  <si>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</si>
  <si>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</si>
  <si>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</si>
  <si>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</si>
  <si>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</si>
  <si>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</si>
  <si>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</si>
  <si>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</si>
  <si>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</si>
  <si>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</si>
  <si>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</si>
  <si>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</si>
  <si>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</si>
  <si>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</si>
  <si>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</si>
  <si>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</si>
  <si>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</si>
  <si>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</si>
  <si>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</si>
  <si>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</si>
  <si>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</si>
  <si>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</si>
  <si>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</si>
  <si>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</si>
  <si>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</si>
  <si>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</si>
  <si>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</si>
  <si>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</si>
  <si>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</si>
  <si>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</si>
  <si>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</si>
  <si>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</si>
  <si>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</si>
  <si>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</si>
  <si>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</si>
  <si>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</si>
  <si>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</si>
  <si>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</si>
  <si>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</si>
  <si>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</si>
  <si>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</si>
  <si>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</si>
  <si>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</si>
  <si>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</si>
  <si>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</si>
  <si>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</si>
  <si>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</si>
  <si>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</si>
  <si>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</si>
  <si>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</si>
  <si>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</si>
  <si>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</si>
  <si>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</si>
  <si>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</si>
  <si>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</si>
  <si>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</si>
  <si>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</si>
  <si>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</si>
  <si>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</si>
  <si>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</si>
  <si>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</si>
  <si>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</si>
  <si>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</si>
  <si>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</si>
  <si>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</si>
  <si>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</si>
  <si>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</si>
  <si>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</si>
  <si>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</si>
  <si>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</si>
  <si>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</si>
  <si>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</si>
  <si>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</si>
  <si>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</si>
  <si>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</si>
  <si>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</si>
  <si>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</si>
  <si>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</si>
  <si>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</si>
  <si>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</si>
  <si>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</si>
  <si>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</si>
  <si>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</si>
  <si>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</si>
  <si>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</si>
  <si>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</si>
  <si>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</si>
  <si>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</si>
  <si>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</si>
  <si>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</si>
  <si>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</si>
  <si>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</si>
  <si>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</si>
  <si>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</si>
  <si>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</si>
  <si>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</si>
  <si>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</si>
  <si>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</si>
  <si>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</si>
  <si>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</si>
  <si>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</si>
  <si>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</si>
  <si>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</si>
  <si>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</si>
  <si>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</si>
  <si>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</si>
  <si>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</si>
  <si>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</si>
  <si>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</si>
  <si>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</si>
  <si>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</si>
  <si>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</si>
  <si>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</si>
  <si>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</si>
  <si>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</si>
  <si>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</si>
  <si>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</si>
  <si>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</si>
  <si>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</si>
  <si>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</si>
  <si>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</si>
  <si>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</si>
  <si>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</si>
  <si>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</si>
  <si>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</si>
  <si>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</si>
  <si>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</si>
  <si>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</si>
  <si>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</si>
  <si>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</si>
  <si>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</si>
  <si>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</si>
  <si>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</si>
  <si>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</si>
  <si>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</si>
  <si>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</si>
  <si>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</si>
  <si>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</si>
  <si>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</si>
  <si>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</si>
  <si>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</si>
  <si>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</si>
  <si>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</si>
  <si>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</si>
  <si>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</si>
  <si>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</si>
  <si>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</si>
  <si>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</si>
  <si>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</si>
  <si>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</si>
  <si>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</si>
  <si>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</si>
  <si>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</si>
  <si>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</si>
  <si>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</si>
  <si>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</si>
  <si>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</si>
  <si>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</si>
  <si>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</si>
  <si>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</si>
  <si>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</si>
  <si>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</si>
  <si>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</si>
  <si>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</si>
  <si>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</si>
  <si>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</si>
  <si>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</si>
  <si>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</si>
  <si>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</si>
  <si>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</si>
  <si>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</si>
  <si>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</si>
  <si>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</si>
  <si>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</si>
  <si>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</si>
  <si>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</si>
  <si>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</si>
  <si>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</si>
  <si>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</si>
  <si>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</si>
  <si>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</si>
  <si>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</si>
  <si>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</si>
  <si>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</si>
  <si>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</si>
  <si>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</si>
  <si>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</si>
  <si>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</si>
  <si>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</si>
  <si>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</si>
  <si>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</si>
  <si>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</si>
  <si>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</si>
  <si>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</si>
  <si>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</si>
  <si>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</si>
  <si>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</si>
  <si>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</si>
  <si>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</si>
  <si>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</si>
  <si>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</si>
  <si>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</si>
  <si>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</si>
  <si>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</si>
  <si>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</si>
  <si>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</si>
  <si>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</si>
  <si>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</si>
  <si>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</si>
  <si>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</si>
  <si>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</si>
  <si>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</si>
  <si>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</si>
  <si>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</si>
  <si>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</si>
  <si>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</si>
  <si>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</si>
  <si>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</si>
  <si>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</si>
  <si>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</si>
  <si>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</si>
  <si>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</si>
  <si>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</si>
  <si>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</si>
  <si>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</si>
  <si>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</si>
  <si>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</si>
  <si>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</si>
  <si>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</si>
  <si>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</si>
  <si>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</si>
  <si>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</si>
  <si>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</si>
  <si>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</si>
  <si>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</si>
  <si>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</si>
  <si>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</si>
  <si>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</si>
  <si>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</si>
  <si>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</si>
  <si>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</si>
  <si>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</si>
  <si>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</si>
  <si>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</si>
  <si>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</si>
  <si>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</si>
  <si>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</si>
  <si>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</si>
  <si>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</si>
  <si>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</si>
  <si>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</si>
  <si>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</si>
  <si>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</si>
  <si>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</si>
  <si>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</si>
  <si>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</si>
  <si>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</si>
  <si>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</si>
  <si>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</si>
  <si>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</si>
  <si>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</si>
  <si>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</si>
  <si>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</si>
  <si>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</si>
  <si>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</si>
  <si>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</si>
  <si>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</si>
  <si>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</si>
  <si>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</si>
  <si>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</si>
  <si>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</si>
  <si>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</si>
  <si>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</si>
  <si>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</si>
  <si>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</si>
  <si>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</si>
  <si>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</si>
  <si>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</si>
  <si>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</si>
  <si>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</si>
  <si>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</si>
  <si>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</si>
  <si>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</si>
  <si>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</si>
  <si>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</si>
  <si>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</si>
  <si>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</si>
  <si>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</si>
  <si>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</si>
  <si>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</si>
  <si>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</si>
  <si>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</si>
  <si>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</si>
  <si>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</si>
  <si>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</si>
  <si>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</si>
  <si>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</si>
  <si>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</si>
  <si>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</si>
  <si>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</si>
  <si>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</si>
  <si>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</si>
  <si>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</si>
  <si>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</si>
  <si>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</si>
  <si>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</si>
  <si>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</si>
  <si>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</si>
  <si>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</si>
  <si>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</si>
  <si>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</si>
  <si>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</si>
  <si>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</si>
  <si>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</si>
  <si>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</si>
  <si>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</si>
  <si>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</si>
  <si>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</si>
  <si>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</si>
  <si>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</si>
  <si>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</si>
  <si>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</si>
  <si>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</si>
  <si>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</si>
  <si>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</si>
  <si>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</si>
  <si>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</si>
  <si>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</si>
  <si>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</si>
  <si>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</si>
  <si>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</si>
  <si>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</si>
  <si>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</si>
  <si>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</si>
  <si>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</si>
  <si>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</si>
  <si>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</si>
  <si>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</si>
  <si>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</si>
  <si>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</si>
  <si>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</si>
  <si>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</si>
  <si>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</si>
  <si>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</si>
  <si>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</si>
  <si>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</si>
  <si>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</si>
  <si>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</si>
  <si>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</si>
  <si>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</si>
  <si>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</si>
  <si>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</si>
  <si>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</si>
  <si>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</si>
  <si>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</si>
  <si>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</si>
  <si>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</si>
  <si>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</si>
  <si>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</si>
  <si>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</si>
  <si>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</si>
  <si>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</si>
  <si>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</si>
  <si>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</si>
  <si>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</si>
  <si>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</si>
  <si>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</si>
  <si>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</si>
  <si>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</si>
  <si>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</si>
  <si>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</si>
  <si>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</si>
  <si>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</si>
  <si>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</si>
  <si>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</si>
  <si>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</si>
  <si>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</si>
  <si>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</si>
  <si>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</si>
  <si>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</si>
  <si>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</si>
  <si>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</si>
  <si>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</si>
  <si>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</si>
  <si>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</si>
  <si>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</si>
  <si>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</si>
  <si>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</si>
  <si>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</si>
  <si>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</si>
  <si>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</si>
  <si>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</si>
  <si>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</si>
  <si>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</si>
  <si>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</si>
  <si>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</si>
  <si>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</si>
  <si>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</si>
  <si>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</si>
  <si>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</si>
  <si>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</si>
  <si>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</si>
  <si>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</si>
  <si>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</si>
  <si>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</si>
  <si>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</si>
  <si>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</si>
  <si>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</si>
  <si>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</si>
  <si>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</si>
  <si>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</si>
  <si>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</si>
  <si>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</si>
  <si>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</si>
  <si>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</si>
  <si>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</si>
  <si>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</si>
  <si>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</si>
  <si>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</si>
  <si>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</si>
  <si>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</si>
  <si>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</si>
  <si>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</si>
  <si>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</si>
  <si>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</si>
  <si>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</si>
  <si>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</si>
  <si>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</si>
  <si>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</si>
  <si>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</si>
  <si>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</si>
  <si>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</si>
  <si>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</si>
  <si>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</si>
  <si>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</si>
  <si>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</si>
  <si>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</si>
  <si>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</si>
  <si>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</si>
  <si>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</si>
  <si>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</si>
  <si>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</si>
  <si>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</si>
  <si>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</si>
  <si>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</si>
  <si>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</si>
  <si>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</si>
  <si>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</si>
  <si>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</si>
  <si>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</si>
  <si>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</si>
  <si>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</si>
  <si>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</si>
  <si>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</si>
  <si>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</si>
  <si>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</si>
  <si>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</si>
  <si>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</si>
  <si>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</si>
  <si>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</si>
  <si>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</si>
  <si>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</si>
  <si>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</si>
  <si>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</si>
  <si>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</si>
  <si>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</si>
  <si>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</si>
  <si>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</si>
  <si>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</si>
  <si>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</si>
  <si>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</si>
  <si>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</si>
  <si>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</si>
  <si>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</si>
  <si>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</si>
  <si>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</si>
  <si>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</si>
  <si>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</si>
  <si>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</si>
  <si>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</si>
  <si>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</si>
  <si>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</si>
  <si>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</si>
  <si>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</si>
  <si>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</si>
  <si>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</si>
  <si>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</si>
  <si>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</si>
  <si>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</si>
  <si>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</si>
  <si>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</si>
  <si>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</si>
  <si>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</si>
  <si>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</si>
  <si>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</si>
  <si>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</si>
  <si>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</si>
  <si>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</si>
  <si>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</si>
  <si>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</si>
  <si>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</si>
  <si>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</si>
  <si>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</si>
  <si>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</si>
  <si>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</si>
  <si>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</si>
  <si>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</si>
  <si>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</si>
  <si>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</si>
  <si>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</si>
  <si>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</si>
  <si>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</si>
  <si>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</si>
  <si>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</si>
  <si>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</si>
  <si>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</si>
  <si>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</si>
  <si>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</si>
  <si>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</si>
  <si>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</si>
  <si>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</si>
  <si>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</si>
  <si>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</si>
  <si>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</si>
  <si>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</si>
  <si>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</si>
  <si>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</si>
  <si>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</si>
  <si>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</si>
  <si>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</si>
  <si>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</si>
  <si>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</si>
  <si>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</si>
  <si>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</si>
  <si>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</si>
  <si>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</si>
  <si>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</si>
  <si>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</si>
  <si>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</si>
  <si>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</si>
  <si>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</si>
  <si>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</si>
  <si>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</si>
  <si>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</si>
  <si>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</si>
  <si>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</si>
  <si>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</si>
  <si>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</si>
  <si>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</si>
  <si>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</si>
  <si>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</si>
  <si>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</si>
  <si>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</si>
  <si>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</si>
  <si>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</si>
  <si>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</si>
  <si>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</si>
  <si>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</si>
  <si>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</si>
  <si>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</si>
  <si>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</si>
  <si>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</si>
  <si>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</si>
  <si>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</si>
  <si>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</si>
  <si>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</si>
  <si>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</si>
  <si>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</si>
  <si>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</si>
  <si>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</si>
  <si>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</si>
  <si>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</si>
  <si>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</si>
  <si>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</si>
  <si>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</si>
  <si>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</si>
  <si>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</si>
  <si>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</si>
  <si>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</si>
  <si>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</si>
  <si>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</si>
  <si>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</si>
  <si>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</si>
  <si>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</si>
  <si>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</si>
  <si>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</si>
  <si>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</si>
  <si>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</si>
  <si>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</si>
  <si>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</si>
  <si>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</si>
  <si>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</si>
  <si>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</si>
  <si>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</si>
  <si>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</si>
  <si>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</si>
  <si>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</si>
  <si>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</si>
  <si>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</si>
  <si>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</si>
  <si>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</si>
  <si>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</si>
  <si>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</si>
  <si>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</si>
  <si>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</si>
  <si>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</si>
  <si>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</si>
  <si>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</si>
  <si>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</si>
  <si>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</si>
  <si>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</si>
  <si>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</si>
  <si>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</si>
  <si>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</si>
  <si>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</si>
  <si>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</si>
  <si>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</si>
  <si>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</si>
  <si>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</si>
  <si>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</si>
  <si>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</si>
  <si>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</si>
  <si>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</si>
  <si>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</si>
  <si>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</si>
  <si>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</si>
  <si>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</si>
  <si>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</si>
  <si>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</si>
  <si>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</si>
  <si>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</si>
  <si>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</si>
  <si>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</si>
  <si>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</si>
  <si>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</si>
  <si>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</si>
  <si>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</si>
  <si>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</si>
  <si>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</si>
  <si>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</si>
  <si>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</si>
  <si>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</si>
  <si>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</si>
  <si>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</si>
  <si>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</si>
  <si>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</si>
  <si>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</si>
  <si>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</si>
  <si>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</si>
  <si>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</si>
  <si>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</si>
  <si>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</si>
  <si>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</si>
  <si>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</si>
  <si>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</si>
  <si>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</si>
  <si>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</si>
  <si>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</si>
  <si>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</si>
  <si>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</si>
  <si>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</si>
  <si>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</si>
  <si>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</si>
  <si>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</si>
  <si>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</si>
  <si>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</si>
  <si>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</si>
  <si>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</si>
  <si>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</si>
  <si>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</si>
  <si>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</si>
  <si>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</si>
  <si>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</si>
  <si>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</si>
  <si>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</si>
  <si>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</si>
  <si>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</si>
  <si>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</si>
  <si>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</si>
  <si>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</si>
  <si>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</si>
  <si>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</si>
  <si>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</si>
  <si>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</si>
  <si>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</si>
  <si>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</si>
  <si>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</si>
  <si>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</si>
  <si>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</si>
  <si>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</si>
  <si>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</si>
  <si>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</si>
  <si>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</si>
  <si>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</si>
  <si>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</si>
  <si>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</si>
  <si>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</si>
  <si>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</si>
  <si>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</si>
  <si>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</si>
  <si>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</si>
  <si>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</si>
  <si>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</si>
  <si>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</si>
  <si>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</si>
  <si>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</si>
  <si>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</si>
  <si>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</si>
  <si>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</si>
  <si>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</si>
  <si>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</si>
  <si>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</si>
  <si>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</si>
  <si>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</si>
  <si>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</si>
  <si>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</si>
  <si>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</si>
  <si>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</si>
  <si>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</si>
  <si>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</si>
  <si>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</si>
  <si>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</si>
  <si>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</si>
  <si>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</si>
  <si>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</si>
  <si>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</si>
  <si>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</si>
  <si>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</si>
  <si>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</si>
  <si>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</si>
  <si>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</si>
  <si>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</si>
  <si>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</si>
  <si>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</si>
  <si>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</si>
  <si>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</si>
  <si>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</si>
  <si>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</si>
  <si>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</si>
  <si>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</si>
  <si>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</si>
  <si>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</si>
  <si>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</si>
  <si>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</si>
  <si>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</si>
  <si>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</si>
  <si>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</si>
  <si>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</si>
  <si>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</si>
  <si>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</si>
  <si>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</si>
  <si>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</si>
  <si>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</si>
  <si>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</si>
  <si>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</si>
  <si>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</si>
  <si>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</si>
  <si>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</si>
  <si>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</si>
  <si>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</si>
  <si>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</si>
  <si>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</si>
  <si>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</si>
  <si>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</si>
  <si>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</si>
  <si>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</si>
  <si>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</si>
  <si>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</si>
  <si>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</si>
  <si>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</si>
  <si>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</si>
  <si>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</si>
  <si>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</si>
  <si>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</si>
  <si>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</si>
  <si>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</si>
  <si>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</si>
  <si>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</si>
  <si>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</si>
  <si>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</si>
  <si>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</si>
  <si>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</si>
  <si>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</si>
  <si>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</si>
  <si>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</si>
  <si>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</si>
  <si>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</si>
  <si>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</si>
  <si>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</si>
  <si>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</si>
  <si>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</si>
  <si>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</si>
  <si>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</si>
  <si>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</si>
  <si>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</si>
  <si>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</si>
  <si>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</si>
  <si>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</si>
  <si>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</si>
  <si>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</si>
  <si>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</si>
  <si>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</si>
  <si>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</si>
  <si>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</si>
  <si>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</si>
  <si>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</si>
  <si>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</si>
  <si>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</si>
  <si>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</si>
  <si>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</si>
  <si>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</si>
  <si>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</si>
  <si>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</si>
  <si>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</si>
  <si>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</si>
  <si>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</si>
  <si>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</si>
  <si>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</si>
  <si>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</si>
  <si>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</si>
  <si>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</si>
  <si>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</si>
  <si>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</si>
  <si>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</si>
  <si>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</si>
  <si>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</si>
  <si>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</si>
  <si>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</si>
  <si>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</si>
  <si>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</si>
  <si>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</si>
  <si>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</si>
  <si>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</si>
  <si>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</si>
  <si>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</si>
  <si>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</si>
  <si>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</si>
  <si>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</si>
  <si>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</si>
  <si>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</si>
  <si>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</si>
  <si>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</si>
  <si>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</si>
  <si>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</si>
  <si>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</si>
  <si>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</si>
  <si>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</si>
  <si>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</si>
  <si>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</si>
  <si>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</si>
  <si>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</si>
  <si>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</si>
  <si>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</si>
  <si>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</si>
  <si>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</si>
  <si>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</si>
  <si>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</si>
  <si>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</si>
  <si>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</si>
  <si>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</si>
  <si>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</si>
  <si>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</si>
  <si>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</si>
  <si>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</si>
  <si>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</si>
  <si>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</si>
  <si>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</si>
  <si>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</si>
  <si>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</si>
  <si>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</si>
  <si>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</si>
  <si>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</si>
  <si>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</si>
  <si>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</si>
  <si>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</si>
  <si>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</si>
  <si>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</si>
  <si>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</si>
  <si>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</si>
  <si>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</si>
  <si>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</si>
  <si>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</si>
  <si>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</si>
  <si>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</si>
  <si>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</si>
  <si>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</si>
  <si>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</si>
  <si>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</si>
  <si>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</si>
  <si>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</si>
  <si>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</si>
  <si>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</si>
  <si>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</si>
  <si>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</si>
  <si>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</si>
  <si>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</si>
  <si>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</si>
  <si>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</si>
  <si>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</si>
  <si>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</si>
  <si>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</si>
  <si>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</si>
  <si>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</si>
  <si>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</si>
  <si>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</si>
  <si>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</si>
  <si>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</si>
  <si>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</si>
  <si>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</si>
  <si>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</si>
  <si>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</si>
  <si>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</si>
  <si>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</si>
  <si>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</si>
  <si>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</si>
  <si>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</si>
  <si>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</si>
  <si>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</si>
  <si>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</si>
  <si>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</si>
  <si>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</si>
  <si>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</si>
  <si>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</si>
  <si>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</si>
  <si>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</si>
  <si>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</si>
  <si>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</si>
  <si>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</si>
  <si>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</si>
  <si>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</si>
  <si>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</si>
  <si>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</si>
  <si>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</si>
  <si>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</si>
  <si>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</si>
  <si>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</si>
  <si>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</si>
  <si>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</si>
  <si>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</si>
  <si>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</si>
  <si>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</si>
  <si>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</si>
  <si>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</si>
  <si>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</si>
  <si>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</si>
  <si>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</si>
  <si>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</si>
  <si>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</si>
  <si>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</si>
  <si>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</si>
  <si>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</si>
  <si>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</si>
  <si>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</si>
  <si>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</si>
  <si>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</si>
  <si>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</si>
  <si>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</si>
  <si>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</si>
  <si>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</si>
  <si>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</si>
  <si>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</si>
  <si>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</si>
  <si>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</si>
  <si>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</si>
  <si>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</si>
  <si>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</si>
  <si>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</si>
  <si>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</si>
  <si>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</si>
  <si>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</si>
  <si>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</si>
  <si>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</si>
  <si>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</si>
  <si>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</si>
  <si>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</si>
  <si>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</si>
  <si>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</si>
  <si>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</si>
  <si>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</si>
  <si>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</si>
  <si>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</si>
  <si>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</si>
  <si>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</si>
  <si>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</si>
  <si>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</si>
  <si>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</si>
  <si>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</si>
  <si>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</si>
  <si>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</si>
  <si>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</si>
  <si>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</si>
  <si>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</si>
  <si>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</si>
  <si>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</si>
  <si>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</si>
  <si>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</si>
  <si>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</si>
  <si>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</si>
  <si>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</si>
  <si>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</si>
  <si>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</si>
  <si>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</si>
  <si>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</si>
  <si>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</si>
  <si>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</si>
  <si>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</si>
  <si>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</si>
  <si>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</si>
  <si>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</si>
  <si>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</si>
  <si>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</si>
  <si>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</si>
  <si>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</si>
  <si>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</si>
  <si>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</si>
  <si>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</si>
  <si>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</si>
  <si>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</si>
  <si>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</si>
  <si>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</si>
  <si>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</si>
  <si>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</si>
  <si>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</si>
  <si>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</si>
  <si>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</si>
  <si>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</si>
  <si>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</si>
  <si>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</si>
  <si>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</si>
  <si>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</si>
  <si>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</si>
  <si>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</si>
  <si>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</si>
  <si>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</si>
  <si>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</si>
  <si>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</si>
  <si>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</si>
  <si>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</si>
  <si>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</si>
  <si>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</si>
  <si>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</si>
  <si>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</si>
  <si>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</si>
  <si>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</si>
  <si>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</si>
  <si>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</si>
  <si>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</si>
  <si>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</si>
  <si>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</si>
  <si>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</si>
  <si>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</si>
  <si>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</si>
  <si>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</si>
  <si>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</si>
  <si>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</si>
  <si>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</si>
  <si>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</si>
  <si>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</si>
  <si>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</si>
  <si>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</si>
  <si>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</si>
  <si>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</si>
  <si>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</si>
  <si>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</si>
  <si>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</si>
  <si>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</si>
  <si>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</si>
  <si>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</si>
  <si>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</si>
  <si>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</si>
  <si>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</si>
  <si>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</si>
  <si>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</si>
  <si>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</si>
  <si>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</si>
  <si>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</si>
  <si>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</si>
  <si>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</si>
  <si>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</si>
  <si>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</si>
  <si>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</si>
  <si>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</si>
  <si>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</si>
  <si>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</si>
  <si>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</si>
  <si>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</si>
  <si>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</si>
  <si>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</si>
  <si>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</si>
  <si>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</si>
  <si>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</si>
  <si>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</si>
  <si>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</si>
  <si>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</si>
  <si>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</si>
  <si>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</si>
  <si>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</si>
  <si>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</si>
  <si>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</si>
  <si>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</si>
  <si>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</si>
  <si>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</si>
  <si>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</si>
  <si>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</si>
  <si>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</si>
  <si>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</si>
  <si>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</si>
  <si>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</si>
  <si>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</si>
  <si>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</si>
  <si>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</si>
  <si>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</si>
  <si>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</si>
  <si>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</si>
  <si>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</si>
  <si>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</si>
  <si>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</si>
  <si>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</si>
  <si>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</si>
  <si>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</si>
  <si>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</si>
  <si>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</si>
  <si>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</si>
  <si>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</si>
  <si>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</si>
  <si>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</si>
  <si>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</si>
  <si>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</si>
  <si>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</si>
  <si>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</si>
  <si>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</si>
  <si>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</si>
  <si>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</si>
  <si>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</si>
  <si>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</si>
  <si>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</si>
  <si>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</si>
  <si>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</si>
  <si>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</si>
  <si>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</si>
  <si>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</si>
  <si>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</si>
  <si>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</si>
  <si>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</si>
  <si>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</si>
  <si>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</si>
  <si>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</si>
  <si>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</si>
  <si>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</si>
  <si>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</si>
  <si>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</si>
  <si>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</si>
  <si>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</si>
  <si>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</si>
  <si>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</si>
  <si>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</si>
  <si>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</si>
  <si>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</si>
  <si>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</si>
  <si>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</si>
  <si>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</si>
  <si>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</si>
  <si>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</si>
  <si>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</si>
  <si>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</si>
  <si>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</si>
  <si>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</si>
  <si>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</si>
  <si>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</si>
  <si>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</si>
  <si>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</si>
  <si>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</si>
  <si>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</si>
  <si>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</si>
  <si>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</si>
  <si>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</si>
  <si>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</si>
  <si>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</si>
  <si>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</si>
  <si>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</si>
  <si>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</si>
  <si>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</si>
  <si>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</si>
  <si>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</si>
  <si>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</si>
  <si>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</si>
  <si>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</si>
  <si>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</si>
  <si>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</si>
  <si>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</si>
  <si>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</si>
  <si>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</si>
  <si>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</si>
  <si>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</si>
  <si>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</si>
  <si>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</si>
  <si>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</si>
  <si>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</si>
  <si>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</si>
  <si>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</si>
  <si>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</si>
  <si>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</si>
  <si>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</si>
  <si>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</si>
  <si>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</si>
  <si>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</si>
  <si>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</si>
  <si>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</si>
  <si>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</si>
  <si>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</si>
  <si>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</si>
  <si>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</si>
  <si>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</si>
  <si>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</si>
  <si>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</si>
  <si>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</si>
  <si>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</si>
  <si>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</si>
  <si>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</si>
  <si>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</si>
  <si>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</si>
  <si>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</si>
  <si>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</si>
  <si>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</si>
  <si>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</si>
  <si>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</si>
  <si>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</si>
  <si>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</si>
  <si>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</si>
  <si>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</si>
  <si>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</si>
  <si>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</si>
  <si>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</si>
  <si>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</si>
  <si>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</si>
  <si>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</si>
  <si>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</si>
  <si>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</si>
  <si>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</si>
  <si>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</si>
  <si>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</si>
  <si>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</si>
  <si>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</si>
  <si>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</si>
  <si>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</si>
  <si>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</si>
  <si>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</si>
  <si>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</si>
  <si>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</si>
  <si>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</si>
  <si>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</si>
  <si>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</si>
  <si>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</si>
  <si>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</si>
  <si>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</si>
  <si>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</si>
  <si>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</si>
  <si>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</si>
  <si>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</si>
  <si>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</si>
  <si>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</si>
  <si>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</si>
  <si>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</si>
  <si>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</si>
  <si>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</si>
  <si>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</si>
  <si>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</si>
  <si>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</si>
  <si>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</si>
  <si>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</si>
  <si>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</si>
  <si>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</si>
  <si>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</si>
  <si>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</si>
  <si>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</si>
  <si>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</si>
  <si>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</si>
  <si>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</si>
  <si>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</si>
  <si>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</si>
  <si>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</si>
  <si>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</si>
  <si>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</si>
  <si>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</si>
  <si>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</si>
  <si>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</si>
  <si>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</si>
  <si>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</si>
  <si>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</si>
  <si>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</si>
  <si>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</si>
  <si>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</si>
  <si>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</si>
  <si>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</si>
  <si>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</si>
  <si>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</si>
  <si>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</si>
  <si>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</si>
  <si>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</si>
  <si>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</si>
  <si>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</si>
  <si>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</si>
  <si>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</si>
  <si>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</si>
  <si>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</si>
  <si>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</si>
  <si>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</si>
  <si>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</si>
  <si>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</si>
  <si>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</si>
  <si>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</si>
  <si>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</si>
  <si>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</si>
  <si>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</si>
  <si>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</si>
  <si>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</si>
  <si>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</si>
  <si>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</si>
  <si>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</si>
  <si>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</si>
  <si>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</si>
  <si>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</si>
  <si>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</si>
  <si>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</si>
  <si>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</si>
  <si>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</si>
  <si>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</si>
  <si>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</si>
  <si>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</si>
  <si>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</si>
  <si>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</si>
  <si>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</si>
  <si>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</si>
  <si>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</si>
  <si>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</si>
  <si>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</si>
  <si>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</si>
  <si>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</si>
  <si>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</si>
  <si>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</si>
  <si>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</si>
  <si>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</si>
  <si>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</si>
  <si>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</si>
  <si>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</si>
  <si>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</si>
  <si>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</si>
  <si>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</si>
  <si>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</si>
  <si>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</si>
  <si>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</si>
  <si>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</si>
  <si>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</si>
  <si>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</si>
  <si>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</si>
  <si>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</si>
  <si>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</si>
  <si>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</si>
  <si>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</si>
  <si>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</si>
  <si>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</si>
  <si>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</si>
  <si>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</si>
  <si>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</si>
  <si>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</si>
  <si>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</si>
  <si>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</si>
  <si>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</si>
  <si>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</si>
  <si>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</si>
  <si>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</si>
  <si>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</si>
  <si>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</si>
  <si>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</si>
  <si>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</si>
  <si>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</si>
  <si>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</si>
  <si>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</si>
  <si>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</si>
  <si>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</si>
  <si>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</si>
  <si>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</si>
  <si>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</si>
  <si>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</si>
  <si>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</si>
  <si>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</si>
  <si>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</si>
  <si>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</si>
  <si>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</si>
  <si>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</si>
  <si>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</si>
  <si>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</si>
  <si>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</si>
  <si>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</si>
  <si>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</si>
  <si>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</si>
  <si>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</si>
  <si>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</si>
  <si>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</si>
  <si>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</si>
  <si>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</si>
  <si>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</si>
  <si>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</si>
  <si>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</si>
  <si>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</si>
  <si>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</si>
  <si>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</si>
  <si>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</si>
  <si>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</si>
  <si>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</si>
  <si>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</si>
  <si>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</si>
  <si>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</si>
  <si>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</si>
  <si>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</si>
  <si>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</si>
  <si>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</si>
  <si>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</si>
  <si>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</si>
  <si>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</si>
  <si>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</si>
  <si>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</si>
  <si>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</si>
  <si>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</si>
  <si>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</si>
  <si>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</si>
  <si>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</si>
  <si>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</si>
  <si>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</si>
  <si>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</si>
  <si>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</si>
  <si>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</si>
  <si>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</si>
  <si>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</si>
  <si>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</si>
  <si>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</si>
  <si>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</si>
  <si>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</si>
  <si>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</si>
  <si>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</si>
  <si>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</si>
  <si>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</si>
  <si>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</si>
  <si>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</si>
  <si>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</si>
  <si>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</si>
  <si>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</si>
  <si>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</si>
  <si>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</si>
  <si>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</si>
  <si>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</si>
  <si>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</si>
  <si>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</si>
  <si>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</si>
  <si>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</si>
  <si>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</si>
  <si>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</si>
  <si>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</si>
  <si>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</si>
  <si>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</si>
  <si>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</si>
  <si>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</si>
  <si>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</si>
  <si>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</si>
  <si>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</si>
  <si>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</si>
  <si>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</si>
  <si>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</si>
  <si>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</si>
  <si>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</si>
  <si>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</si>
  <si>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</si>
  <si>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</si>
  <si>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</si>
  <si>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</si>
  <si>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</si>
  <si>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</si>
  <si>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</si>
  <si>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</si>
  <si>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</si>
  <si>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</si>
  <si>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</si>
  <si>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</si>
  <si>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</si>
  <si>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</si>
  <si>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</si>
  <si>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</si>
  <si>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</si>
  <si>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</si>
  <si>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</si>
  <si>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</si>
  <si>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</si>
  <si>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</si>
  <si>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</si>
  <si>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</si>
  <si>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</si>
  <si>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</si>
  <si>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</si>
  <si>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</si>
  <si>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</si>
  <si>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</si>
  <si>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</si>
  <si>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</si>
  <si>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</si>
  <si>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</si>
  <si>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</si>
  <si>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</si>
  <si>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</si>
  <si>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</si>
  <si>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</si>
  <si>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</si>
  <si>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</si>
  <si>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</si>
  <si>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</si>
  <si>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</si>
  <si>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</si>
  <si>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</si>
  <si>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</si>
  <si>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</si>
  <si>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</si>
  <si>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</si>
  <si>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</si>
  <si>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</si>
  <si>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</si>
  <si>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</si>
  <si>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</si>
  <si>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</si>
  <si>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</si>
  <si>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</si>
  <si>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</si>
  <si>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</si>
  <si>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</si>
  <si>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</si>
  <si>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</si>
  <si>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</si>
  <si>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</si>
  <si>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</si>
  <si>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</si>
  <si>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</si>
  <si>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</si>
  <si>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</si>
  <si>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</si>
  <si>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</si>
  <si>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</si>
  <si>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</si>
  <si>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</si>
  <si>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</si>
  <si>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</si>
  <si>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</si>
  <si>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</si>
  <si>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</si>
  <si>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</si>
  <si>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</si>
  <si>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</si>
  <si>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</si>
  <si>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</si>
  <si>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</si>
  <si>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</si>
  <si>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</si>
  <si>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</si>
  <si>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</si>
  <si>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</si>
  <si>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</si>
  <si>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</si>
  <si>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</si>
  <si>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</si>
  <si>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</si>
  <si>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</si>
  <si>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</si>
  <si>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</si>
  <si>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</si>
  <si>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</si>
  <si>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</si>
  <si>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</si>
  <si>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</si>
  <si>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</si>
  <si>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</si>
  <si>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</si>
  <si>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</si>
  <si>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</si>
  <si>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</si>
  <si>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</si>
  <si>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</si>
  <si>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</si>
  <si>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</si>
  <si>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</si>
  <si>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</si>
  <si>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</si>
  <si>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</si>
  <si>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</si>
  <si>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</si>
  <si>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</si>
  <si>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</si>
  <si>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</si>
  <si>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</si>
  <si>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</si>
  <si>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</si>
  <si>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</si>
  <si>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</si>
  <si>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</si>
  <si>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</si>
  <si>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</si>
  <si>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</si>
  <si>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</si>
  <si>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</si>
  <si>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</si>
  <si>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</si>
  <si>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</si>
  <si>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</si>
  <si>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</si>
  <si>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</si>
  <si>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</si>
  <si>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</si>
  <si>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</si>
  <si>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</si>
  <si>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</si>
  <si>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</si>
  <si>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</si>
  <si>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</si>
  <si>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</si>
  <si>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</si>
  <si>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</si>
  <si>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</si>
  <si>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</si>
  <si>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</si>
  <si>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</si>
  <si>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</si>
  <si>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</si>
  <si>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</si>
  <si>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</si>
  <si>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</si>
  <si>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</si>
  <si>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</si>
  <si>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</si>
  <si>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</si>
  <si>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</si>
  <si>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</si>
  <si>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</si>
  <si>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</si>
  <si>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</si>
  <si>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</si>
  <si>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</si>
  <si>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</si>
  <si>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</si>
  <si>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</si>
  <si>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</si>
  <si>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</si>
  <si>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</si>
  <si>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</si>
  <si>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</si>
  <si>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</si>
  <si>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</si>
  <si>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</si>
  <si>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</si>
  <si>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</si>
  <si>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</si>
  <si>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</si>
  <si>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</si>
  <si>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</si>
  <si>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</si>
  <si>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</si>
  <si>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</si>
  <si>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</si>
  <si>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</si>
  <si>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</si>
  <si>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</si>
  <si>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</si>
  <si>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</si>
  <si>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</si>
  <si>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</si>
  <si>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</si>
  <si>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</si>
  <si>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</si>
  <si>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</si>
  <si>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</si>
  <si>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</si>
  <si>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</si>
  <si>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</si>
  <si>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</si>
  <si>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</si>
  <si>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</si>
  <si>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</si>
  <si>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</si>
  <si>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</si>
  <si>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</si>
  <si>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</si>
  <si>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</si>
  <si>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</si>
  <si>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</si>
  <si>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</si>
  <si>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</si>
  <si>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</si>
  <si>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</si>
  <si>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</si>
  <si>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</si>
  <si>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</si>
  <si>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</si>
  <si>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</si>
  <si>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</si>
  <si>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</si>
  <si>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</si>
  <si>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</si>
  <si>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</si>
  <si>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</si>
  <si>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</si>
  <si>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</si>
  <si>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</si>
  <si>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</si>
  <si>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</si>
  <si>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</si>
  <si>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</si>
  <si>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</si>
  <si>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</si>
  <si>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</si>
  <si>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</si>
  <si>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</si>
  <si>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</si>
  <si>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</si>
  <si>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</si>
  <si>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</si>
  <si>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</si>
  <si>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</si>
  <si>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</si>
  <si>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</si>
  <si>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</si>
  <si>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</si>
  <si>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</si>
  <si>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</si>
  <si>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</si>
  <si>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</si>
  <si>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</si>
  <si>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</si>
  <si>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</si>
  <si>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</si>
  <si>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</si>
  <si>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</si>
  <si>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</si>
  <si>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</si>
  <si>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</si>
  <si>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</si>
  <si>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</si>
  <si>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</si>
  <si>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</si>
  <si>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</si>
  <si>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</si>
  <si>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</si>
  <si>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</si>
  <si>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</si>
  <si>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</si>
  <si>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</si>
  <si>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</si>
  <si>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</si>
  <si>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</si>
  <si>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</si>
  <si>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</si>
  <si>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</si>
  <si>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</si>
  <si>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</si>
  <si>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</si>
  <si>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</si>
  <si>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</si>
  <si>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</si>
  <si>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</si>
  <si>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</si>
  <si>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</si>
  <si>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</si>
  <si>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</si>
  <si>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</si>
  <si>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</si>
  <si>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</si>
  <si>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</si>
  <si>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</si>
  <si>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</si>
  <si>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</si>
  <si>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</si>
  <si>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</si>
  <si>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</si>
  <si>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</si>
  <si>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</si>
  <si>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</si>
  <si>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</si>
  <si>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</si>
  <si>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</si>
  <si>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</si>
  <si>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</si>
  <si>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</si>
  <si>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</si>
  <si>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</si>
  <si>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</si>
  <si>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</si>
  <si>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</si>
  <si>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</si>
  <si>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</si>
  <si>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</si>
  <si>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</si>
  <si>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</si>
  <si>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</si>
  <si>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</si>
  <si>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</si>
  <si>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</si>
  <si>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</si>
  <si>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</si>
  <si>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</si>
  <si>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</si>
  <si>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</si>
  <si>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</si>
  <si>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</si>
  <si>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</si>
  <si>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</si>
  <si>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</si>
  <si>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</si>
  <si>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</si>
  <si>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</si>
  <si>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</si>
  <si>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</si>
  <si>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</si>
  <si>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</si>
  <si>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</si>
  <si>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</si>
  <si>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</si>
  <si>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</si>
  <si>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</si>
  <si>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</si>
  <si>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</si>
  <si>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</si>
  <si>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</si>
  <si>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</si>
  <si>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</si>
  <si>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</si>
  <si>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</si>
  <si>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</si>
  <si>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</si>
  <si>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</si>
  <si>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</si>
  <si>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</si>
  <si>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</si>
  <si>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</si>
  <si>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</si>
  <si>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</si>
  <si>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</si>
  <si>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</si>
  <si>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</si>
  <si>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</si>
  <si>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</si>
  <si>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</si>
  <si>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</si>
  <si>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</si>
  <si>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</si>
  <si>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</si>
  <si>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</si>
  <si>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</si>
  <si>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</si>
  <si>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</si>
  <si>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</si>
  <si>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</si>
  <si>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</si>
  <si>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</si>
  <si>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</si>
  <si>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</si>
  <si>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</si>
  <si>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</si>
  <si>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</si>
  <si>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</si>
  <si>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</si>
  <si>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</si>
  <si>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</si>
  <si>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</si>
  <si>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</si>
  <si>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</si>
  <si>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</si>
  <si>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</si>
  <si>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</si>
  <si>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</si>
  <si>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</si>
  <si>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</si>
  <si>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</si>
  <si>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</si>
  <si>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</si>
  <si>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</si>
  <si>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</si>
  <si>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</si>
  <si>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</si>
  <si>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</si>
  <si>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</si>
  <si>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</si>
  <si>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</si>
  <si>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</si>
  <si>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</si>
  <si>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</si>
  <si>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</si>
  <si>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</si>
  <si>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</si>
  <si>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</si>
  <si>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</si>
  <si>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</si>
  <si>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</si>
  <si>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</si>
  <si>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</si>
  <si>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</si>
  <si>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</si>
  <si>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</si>
  <si>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</si>
  <si>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</si>
  <si>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</si>
  <si>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</si>
  <si>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</si>
  <si>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</si>
  <si>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</si>
  <si>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</si>
  <si>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</si>
  <si>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</si>
  <si>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</si>
  <si>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</si>
  <si>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</si>
  <si>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</si>
  <si>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</si>
  <si>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</si>
  <si>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</si>
  <si>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</si>
  <si>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</si>
  <si>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</si>
  <si>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</si>
  <si>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</si>
  <si>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</si>
  <si>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</si>
  <si>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</si>
  <si>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</si>
  <si>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</si>
  <si>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</si>
  <si>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</si>
  <si>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</si>
  <si>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</si>
  <si>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</si>
  <si>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</si>
  <si>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</si>
  <si>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</si>
  <si>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</si>
  <si>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</si>
  <si>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</si>
  <si>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</si>
  <si>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</si>
  <si>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</si>
  <si>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</si>
  <si>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</si>
  <si>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</si>
  <si>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</si>
  <si>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</si>
  <si>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</si>
  <si>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</si>
  <si>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</si>
  <si>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</si>
  <si>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</si>
  <si>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</si>
  <si>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</si>
  <si>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</si>
  <si>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</si>
  <si>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</si>
  <si>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</si>
  <si>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</si>
  <si>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</si>
  <si>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</si>
  <si>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</si>
  <si>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</si>
  <si>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</si>
  <si>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</si>
  <si>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</si>
  <si>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</si>
  <si>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</si>
  <si>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</si>
  <si>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</si>
  <si>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</si>
  <si>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</si>
  <si>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</si>
  <si>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</si>
  <si>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</si>
  <si>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</si>
  <si>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</si>
  <si>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</si>
  <si>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</si>
  <si>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</si>
  <si>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</si>
  <si>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</si>
  <si>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</si>
  <si>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</si>
  <si>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</si>
  <si>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</si>
  <si>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</si>
  <si>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</si>
  <si>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</si>
  <si>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</si>
  <si>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</si>
  <si>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</si>
  <si>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</si>
  <si>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</si>
  <si>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</si>
  <si>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</si>
  <si>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</si>
  <si>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</si>
  <si>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</si>
  <si>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</si>
  <si>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</si>
  <si>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</si>
  <si>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</si>
  <si>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</si>
  <si>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</si>
  <si>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</si>
  <si>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</si>
  <si>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</si>
  <si>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</si>
  <si>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</si>
  <si>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</si>
  <si>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</si>
  <si>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</si>
  <si>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</si>
  <si>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</si>
  <si>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</si>
  <si>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</si>
  <si>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</si>
  <si>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</si>
  <si>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</si>
  <si>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</si>
  <si>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</si>
  <si>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</si>
  <si>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</si>
  <si>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</si>
  <si>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</si>
  <si>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</si>
  <si>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</si>
  <si>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</si>
  <si>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</si>
  <si>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</si>
  <si>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</si>
  <si>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</si>
  <si>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</si>
  <si>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</si>
  <si>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</si>
  <si>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</si>
  <si>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</si>
  <si>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</si>
  <si>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</si>
  <si>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</si>
  <si>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</si>
  <si>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</si>
  <si>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</si>
  <si>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</si>
  <si>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</si>
  <si>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</si>
  <si>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</si>
  <si>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</si>
  <si>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</si>
  <si>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</si>
  <si>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</si>
  <si>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</si>
  <si>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</si>
  <si>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</si>
  <si>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</si>
  <si>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</si>
  <si>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</si>
  <si>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</si>
  <si>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</si>
  <si>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</si>
  <si>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</si>
  <si>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</si>
  <si>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</si>
  <si>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</si>
  <si>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</si>
  <si>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</si>
  <si>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</si>
  <si>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</si>
  <si>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</si>
  <si>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</si>
  <si>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</si>
  <si>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</si>
  <si>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</si>
  <si>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</si>
  <si>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</si>
  <si>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</si>
  <si>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</si>
  <si>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</si>
  <si>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</si>
  <si>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</si>
  <si>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</si>
  <si>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</si>
  <si>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</si>
  <si>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</si>
  <si>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</si>
  <si>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</si>
  <si>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</si>
  <si>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</si>
  <si>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</si>
  <si>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</si>
  <si>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</si>
  <si>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</si>
  <si>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</si>
  <si>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</si>
  <si>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</si>
  <si>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</si>
  <si>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</si>
  <si>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</si>
  <si>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</si>
  <si>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</si>
  <si>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</si>
  <si>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</si>
  <si>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</si>
  <si>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</si>
  <si>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</si>
  <si>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</si>
  <si>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</si>
  <si>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</si>
  <si>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</si>
  <si>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</si>
  <si>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</si>
  <si>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</si>
  <si>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</si>
  <si>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</si>
  <si>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</si>
  <si>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</si>
  <si>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</si>
  <si>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</si>
  <si>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</si>
  <si>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</si>
  <si>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</si>
  <si>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</si>
  <si>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</si>
  <si>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</si>
  <si>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</si>
  <si>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</si>
  <si>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</si>
  <si>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</si>
  <si>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</si>
  <si>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</si>
  <si>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</si>
  <si>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</si>
  <si>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</si>
  <si>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</si>
  <si>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</si>
  <si>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</si>
  <si>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</si>
  <si>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</si>
  <si>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</si>
  <si>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</si>
  <si>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</si>
  <si>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</si>
  <si>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</si>
  <si>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</si>
  <si>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</si>
  <si>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</si>
  <si>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</si>
  <si>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</si>
  <si>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</si>
  <si>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</si>
  <si>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</si>
  <si>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</si>
  <si>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</si>
  <si>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</si>
  <si>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</si>
  <si>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</si>
  <si>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</si>
  <si>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</si>
  <si>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</si>
  <si>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</si>
  <si>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</si>
  <si>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</si>
  <si>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</si>
  <si>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</si>
  <si>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</si>
  <si>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</si>
  <si>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</si>
  <si>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</si>
  <si>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</si>
  <si>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</si>
  <si>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</si>
  <si>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</si>
  <si>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</si>
  <si>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</si>
  <si>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</si>
  <si>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</si>
  <si>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</si>
  <si>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</si>
  <si>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</si>
  <si>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</si>
  <si>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</si>
  <si>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</si>
  <si>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</si>
  <si>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</si>
  <si>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</si>
  <si>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</si>
  <si>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</si>
  <si>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</si>
  <si>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</si>
  <si>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</si>
  <si>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</si>
  <si>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</si>
  <si>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</si>
  <si>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</si>
  <si>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</si>
  <si>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</si>
  <si>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</si>
  <si>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</si>
  <si>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</si>
  <si>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</si>
  <si>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</si>
  <si>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</si>
  <si>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</si>
  <si>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</si>
  <si>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</si>
  <si>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</si>
  <si>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</si>
  <si>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</si>
  <si>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</si>
  <si>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</si>
  <si>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</si>
  <si>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</si>
  <si>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</si>
  <si>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</si>
  <si>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</si>
  <si>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</si>
  <si>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</si>
  <si>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</si>
  <si>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</si>
  <si>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</si>
  <si>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</si>
  <si>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</si>
  <si>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</si>
  <si>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</si>
  <si>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</si>
  <si>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</si>
  <si>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</si>
  <si>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</si>
  <si>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</si>
  <si>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</si>
  <si>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</si>
  <si>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</si>
  <si>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</si>
  <si>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</si>
  <si>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</si>
  <si>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</si>
  <si>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</si>
  <si>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</si>
  <si>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</si>
  <si>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</si>
  <si>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</si>
  <si>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</si>
  <si>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</si>
  <si>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</si>
  <si>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</si>
  <si>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</si>
  <si>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</si>
  <si>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</si>
  <si>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</si>
  <si>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</si>
  <si>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</si>
  <si>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</si>
  <si>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</si>
  <si>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</si>
  <si>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</si>
  <si>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</si>
  <si>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</si>
  <si>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</si>
  <si>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</si>
  <si>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</si>
  <si>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</si>
  <si>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</si>
  <si>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</si>
  <si>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</si>
  <si>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</si>
  <si>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</si>
  <si>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</si>
  <si>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</si>
  <si>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</si>
  <si>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</si>
  <si>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</si>
  <si>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</si>
  <si>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</si>
  <si>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</si>
  <si>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</si>
  <si>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</si>
  <si>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</si>
  <si>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</si>
  <si>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</si>
  <si>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</si>
  <si>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</si>
  <si>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</si>
  <si>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</si>
  <si>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</si>
  <si>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</si>
  <si>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</si>
  <si>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</si>
  <si>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</si>
  <si>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</si>
  <si>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</si>
  <si>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</si>
  <si>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</si>
  <si>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</si>
  <si>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</si>
  <si>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</si>
  <si>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</si>
  <si>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</si>
  <si>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</si>
  <si>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</si>
  <si>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</si>
  <si>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</si>
  <si>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</si>
  <si>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</si>
  <si>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</si>
  <si>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</si>
  <si>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</si>
  <si>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</si>
  <si>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</si>
  <si>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</si>
  <si>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</si>
  <si>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</si>
  <si>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</si>
  <si>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</si>
  <si>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</si>
  <si>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</si>
  <si>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</si>
  <si>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</si>
  <si>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</si>
  <si>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</si>
  <si>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</si>
  <si>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</si>
  <si>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</si>
  <si>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</si>
  <si>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</si>
  <si>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</si>
  <si>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</si>
  <si>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</si>
  <si>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</si>
  <si>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</si>
  <si>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</si>
  <si>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</si>
  <si>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</si>
  <si>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</si>
  <si>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</si>
  <si>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</si>
  <si>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</si>
  <si>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</si>
  <si>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</si>
  <si>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</si>
  <si>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</si>
  <si>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</si>
  <si>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</si>
  <si>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</si>
  <si>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</si>
  <si>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</si>
  <si>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</si>
  <si>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</si>
  <si>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</si>
  <si>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</si>
  <si>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</si>
  <si>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</si>
  <si>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</si>
  <si>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</si>
  <si>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</si>
  <si>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</si>
  <si>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</si>
  <si>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</si>
  <si>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</si>
  <si>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</si>
  <si>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</si>
  <si>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</si>
  <si>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</si>
  <si>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</si>
  <si>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</si>
  <si>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</si>
  <si>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</si>
  <si>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</si>
  <si>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</si>
  <si>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</si>
  <si>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</si>
  <si>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</si>
  <si>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</si>
  <si>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</si>
  <si>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</si>
  <si>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</si>
  <si>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</si>
  <si>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</si>
  <si>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</si>
  <si>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</si>
  <si>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</si>
  <si>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</si>
  <si>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</si>
  <si>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</si>
  <si>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</si>
  <si>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</si>
  <si>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</si>
  <si>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</si>
  <si>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</si>
  <si>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</si>
  <si>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</si>
  <si>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</si>
  <si>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</si>
  <si>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</si>
  <si>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</si>
  <si>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</si>
  <si>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</si>
  <si>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</si>
  <si>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</si>
  <si>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</si>
  <si>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</si>
  <si>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</si>
  <si>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</si>
  <si>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</si>
  <si>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</si>
  <si>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</si>
  <si>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</si>
  <si>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</si>
  <si>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</si>
  <si>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</si>
  <si>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</si>
  <si>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</si>
  <si>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</si>
  <si>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</si>
  <si>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</si>
  <si>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</si>
  <si>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</si>
  <si>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</si>
  <si>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</si>
  <si>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</si>
  <si>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</si>
  <si>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</si>
  <si>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</si>
  <si>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</si>
  <si>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</si>
  <si>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</si>
  <si>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</si>
  <si>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</si>
  <si>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</si>
  <si>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</si>
  <si>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</si>
  <si>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</si>
  <si>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</si>
  <si>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</si>
  <si>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</si>
  <si>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</si>
  <si>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</si>
  <si>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</si>
  <si>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</si>
  <si>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</si>
  <si>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</si>
  <si>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</si>
  <si>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</si>
  <si>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</si>
  <si>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</si>
  <si>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</si>
  <si>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</si>
  <si>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</si>
  <si>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</si>
  <si>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</si>
  <si>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</si>
  <si>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</si>
  <si>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</si>
  <si>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</si>
  <si>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</si>
  <si>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</si>
  <si>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</si>
  <si>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</si>
  <si>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</si>
  <si>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</si>
  <si>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</si>
  <si>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</si>
  <si>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</si>
  <si>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</si>
  <si>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</si>
  <si>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</si>
  <si>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</si>
  <si>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</si>
  <si>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</si>
  <si>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</si>
  <si>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</si>
  <si>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</si>
  <si>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</si>
  <si>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</si>
  <si>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</si>
  <si>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</si>
  <si>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</si>
  <si>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</si>
  <si>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</si>
  <si>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</si>
  <si>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</si>
  <si>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</si>
  <si>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</si>
  <si>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</si>
  <si>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</si>
  <si>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</si>
  <si>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</si>
  <si>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</si>
  <si>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</si>
  <si>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</si>
  <si>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</si>
  <si>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</si>
  <si>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</si>
  <si>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</si>
  <si>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</si>
  <si>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</si>
  <si>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</si>
  <si>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</si>
  <si>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</si>
  <si>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</si>
  <si>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</si>
  <si>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</si>
  <si>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</si>
  <si>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</si>
  <si>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</si>
  <si>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</si>
  <si>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</si>
  <si>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</si>
  <si>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</si>
  <si>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</si>
  <si>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</si>
  <si>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</si>
  <si>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</si>
  <si>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</si>
  <si>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</si>
  <si>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</si>
  <si>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</si>
  <si>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</si>
  <si>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</si>
  <si>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</si>
  <si>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</si>
  <si>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</si>
  <si>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</si>
  <si>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</si>
  <si>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</si>
  <si>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</si>
  <si>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</si>
  <si>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</si>
  <si>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</si>
  <si>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</si>
  <si>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</si>
  <si>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</si>
  <si>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</si>
  <si>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</si>
  <si>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</si>
  <si>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</si>
  <si>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</si>
  <si>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</si>
  <si>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</si>
  <si>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</si>
  <si>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</si>
  <si>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</si>
  <si>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</si>
  <si>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</si>
  <si>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</si>
  <si>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</si>
  <si>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</si>
  <si>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</si>
  <si>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</si>
  <si>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</si>
  <si>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</si>
  <si>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</si>
  <si>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</si>
  <si>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</si>
  <si>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</si>
  <si>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</si>
  <si>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</si>
  <si>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</si>
  <si>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</si>
  <si>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</si>
  <si>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</si>
  <si>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</si>
  <si>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</si>
  <si>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</si>
  <si>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</si>
  <si>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</si>
  <si>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</si>
  <si>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</si>
  <si>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</si>
  <si>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</si>
  <si>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</si>
  <si>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</si>
  <si>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</si>
  <si>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</si>
  <si>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</si>
  <si>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</si>
  <si>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</si>
  <si>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</si>
  <si>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</si>
  <si>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</si>
  <si>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</si>
  <si>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</si>
  <si>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</si>
  <si>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</si>
  <si>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</si>
  <si>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</si>
  <si>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</si>
  <si>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</si>
  <si>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</si>
  <si>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</si>
  <si>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</si>
  <si>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</si>
  <si>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</si>
  <si>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</si>
  <si>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</si>
  <si>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</si>
  <si>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</si>
  <si>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</si>
  <si>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</si>
  <si>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</si>
  <si>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</si>
  <si>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</si>
  <si>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</si>
  <si>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</si>
  <si>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</si>
  <si>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</si>
  <si>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</si>
  <si>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</si>
  <si>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</si>
  <si>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</si>
  <si>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</si>
  <si>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</si>
  <si>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</si>
  <si>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</si>
  <si>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</si>
  <si>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</si>
  <si>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</si>
  <si>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</si>
  <si>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</si>
  <si>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</si>
  <si>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</si>
  <si>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</si>
  <si>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</si>
  <si>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</si>
  <si>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</si>
  <si>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</si>
  <si>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</si>
  <si>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</si>
  <si>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</si>
  <si>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</si>
  <si>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</si>
  <si>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</si>
  <si>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</si>
  <si>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</si>
  <si>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</si>
  <si>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</si>
  <si>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</si>
  <si>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</si>
  <si>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</si>
  <si>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</si>
  <si>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</si>
  <si>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</si>
  <si>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</si>
  <si>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</si>
  <si>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</si>
  <si>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</si>
  <si>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</si>
  <si>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</si>
  <si>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</si>
  <si>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</si>
  <si>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</si>
  <si>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</si>
  <si>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</si>
  <si>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</si>
  <si>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</si>
  <si>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</si>
  <si>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</si>
  <si>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</si>
  <si>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</si>
  <si>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</si>
  <si>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</si>
  <si>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</si>
  <si>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</si>
  <si>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</si>
  <si>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</si>
  <si>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</si>
  <si>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</si>
  <si>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</si>
  <si>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</si>
  <si>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</si>
  <si>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</si>
  <si>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</si>
  <si>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</si>
  <si>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</si>
  <si>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</si>
  <si>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</si>
  <si>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</si>
  <si>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</si>
  <si>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</si>
  <si>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</si>
  <si>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</si>
  <si>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</si>
  <si>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</si>
  <si>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</si>
  <si>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</si>
  <si>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</si>
  <si>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</si>
  <si>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</si>
  <si>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</si>
  <si>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</si>
  <si>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</si>
  <si>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</si>
  <si>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</si>
  <si>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</si>
  <si>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</si>
  <si>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</si>
  <si>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</si>
  <si>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</si>
  <si>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</si>
  <si>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</si>
  <si>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</si>
  <si>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</si>
  <si>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</si>
  <si>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</si>
  <si>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</si>
  <si>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</si>
  <si>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</si>
  <si>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</si>
  <si>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</si>
  <si>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</si>
  <si>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</si>
  <si>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</si>
  <si>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</si>
  <si>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</si>
  <si>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</si>
  <si>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</si>
  <si>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</si>
  <si>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</si>
  <si>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</si>
  <si>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</si>
  <si>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</si>
  <si>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</si>
  <si>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</si>
  <si>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</si>
  <si>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</si>
  <si>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</si>
  <si>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</si>
  <si>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</si>
  <si>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</si>
  <si>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</si>
  <si>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</si>
  <si>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</si>
  <si>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</si>
  <si>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</si>
  <si>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</si>
  <si>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</si>
  <si>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</si>
  <si>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</si>
  <si>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</si>
  <si>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</si>
  <si>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</si>
  <si>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</si>
  <si>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</si>
  <si>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</si>
  <si>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</si>
  <si>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</si>
  <si>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</si>
  <si>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</si>
  <si>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</si>
  <si>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</si>
  <si>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</si>
  <si>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</si>
  <si>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</si>
  <si>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</si>
  <si>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</si>
  <si>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</si>
  <si>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</si>
  <si>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</si>
  <si>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</si>
  <si>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</si>
  <si>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</si>
  <si>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</si>
  <si>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</si>
  <si>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</si>
  <si>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</si>
  <si>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</si>
  <si>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</si>
  <si>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</si>
  <si>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</si>
  <si>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</si>
  <si>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</si>
  <si>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</si>
  <si>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</si>
  <si>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</si>
  <si>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</si>
  <si>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</si>
  <si>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</si>
  <si>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</si>
  <si>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</si>
  <si>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</si>
  <si>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</si>
  <si>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</si>
  <si>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</si>
  <si>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</si>
  <si>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</si>
  <si>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</si>
  <si>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</si>
  <si>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</si>
  <si>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</si>
  <si>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</si>
  <si>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</si>
  <si>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</si>
  <si>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</si>
  <si>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</si>
  <si>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</si>
  <si>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</si>
  <si>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</si>
  <si>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</si>
  <si>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</si>
  <si>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</si>
  <si>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</si>
  <si>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</si>
  <si>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</si>
  <si>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</si>
  <si>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</si>
  <si>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</si>
  <si>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</si>
  <si>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</si>
  <si>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</si>
  <si>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</si>
  <si>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</si>
  <si>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</si>
  <si>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</si>
  <si>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</si>
  <si>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</si>
  <si>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</si>
  <si>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</si>
  <si>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</si>
  <si>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</si>
  <si>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</si>
  <si>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</si>
  <si>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</si>
  <si>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</si>
  <si>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</si>
  <si>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</si>
  <si>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</si>
  <si>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</si>
  <si>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</si>
  <si>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</si>
  <si>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</si>
  <si>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</si>
  <si>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</si>
  <si>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</si>
  <si>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</si>
  <si>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</si>
  <si>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</si>
  <si>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</si>
  <si>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</si>
  <si>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</si>
  <si>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</si>
  <si>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</si>
  <si>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</si>
  <si>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</si>
  <si>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</si>
  <si>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</si>
  <si>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</si>
  <si>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</si>
  <si>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</si>
  <si>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</si>
  <si>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</si>
  <si>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</si>
  <si>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</si>
  <si>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</si>
  <si>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</si>
  <si>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</si>
  <si>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</si>
  <si>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</si>
  <si>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</si>
  <si>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</si>
  <si>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</si>
  <si>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</si>
  <si>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</si>
  <si>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</si>
  <si>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</si>
  <si>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</si>
  <si>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</si>
  <si>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</si>
  <si>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</si>
  <si>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</si>
  <si>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</si>
  <si>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</si>
  <si>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</si>
  <si>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</si>
  <si>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</si>
  <si>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</si>
  <si>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</si>
  <si>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</si>
  <si>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</si>
  <si>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</si>
  <si>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</si>
  <si>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</si>
  <si>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</si>
  <si>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</si>
  <si>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</si>
  <si>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</si>
  <si>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</si>
  <si>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</si>
  <si>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</si>
  <si>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</si>
  <si>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</si>
  <si>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</si>
  <si>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</si>
  <si>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</si>
  <si>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</si>
  <si>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</si>
  <si>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</si>
  <si>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</si>
  <si>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</si>
  <si>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</si>
  <si>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</si>
  <si>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</si>
  <si>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</si>
  <si>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</si>
  <si>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</si>
  <si>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</si>
  <si>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</si>
  <si>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</si>
  <si>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</si>
  <si>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</si>
  <si>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</si>
  <si>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</si>
  <si>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</si>
  <si>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</si>
  <si>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</si>
  <si>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</si>
  <si>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</si>
  <si>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</si>
  <si>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</si>
  <si>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</si>
  <si>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</si>
  <si>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</si>
  <si>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</si>
  <si>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</si>
  <si>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</si>
  <si>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</si>
  <si>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</si>
  <si>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</si>
  <si>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</si>
  <si>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</si>
  <si>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</si>
  <si>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</si>
  <si>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</si>
  <si>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</si>
  <si>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</si>
  <si>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</si>
  <si>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</si>
  <si>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</si>
  <si>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</si>
  <si>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</si>
  <si>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</si>
  <si>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</si>
  <si>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</si>
  <si>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</si>
  <si>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</si>
  <si>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</si>
  <si>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</si>
  <si>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</si>
  <si>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</si>
  <si>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</si>
  <si>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</si>
  <si>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</si>
  <si>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</si>
  <si>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</si>
  <si>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</si>
  <si>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</si>
  <si>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</si>
  <si>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</si>
  <si>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</si>
  <si>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</si>
  <si>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</si>
  <si>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</si>
  <si>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</si>
  <si>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</si>
  <si>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</si>
  <si>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</si>
  <si>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</si>
  <si>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</si>
  <si>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</si>
  <si>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</si>
  <si>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</si>
  <si>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</si>
  <si>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</si>
  <si>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</si>
  <si>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</si>
  <si>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</si>
  <si>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</si>
  <si>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</si>
  <si>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</si>
  <si>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</si>
  <si>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</si>
  <si>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</si>
  <si>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</si>
  <si>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</si>
  <si>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</si>
  <si>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</si>
  <si>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</si>
  <si>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</si>
  <si>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</si>
  <si>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</si>
  <si>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</si>
  <si>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</si>
  <si>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</si>
  <si>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</si>
  <si>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</si>
  <si>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</si>
  <si>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</si>
  <si>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</si>
  <si>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</si>
  <si>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</si>
  <si>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</si>
  <si>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</si>
  <si>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</si>
  <si>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</si>
  <si>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</si>
  <si>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</si>
  <si>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</si>
  <si>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</si>
  <si>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</si>
  <si>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</si>
  <si>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</si>
  <si>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</si>
  <si>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</si>
  <si>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</si>
  <si>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</si>
  <si>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</si>
  <si>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</si>
  <si>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</si>
  <si>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</si>
  <si>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</si>
  <si>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</si>
  <si>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</si>
  <si>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</si>
  <si>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</si>
  <si>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</si>
  <si>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</si>
  <si>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</si>
  <si>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</si>
  <si>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</si>
  <si>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</si>
  <si>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</si>
  <si>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</si>
  <si>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</si>
  <si>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</si>
  <si>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</si>
  <si>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</si>
  <si>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</si>
  <si>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</si>
  <si>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</si>
  <si>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</si>
  <si>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</si>
  <si>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</si>
  <si>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</si>
  <si>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</si>
  <si>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</si>
  <si>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</si>
  <si>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</si>
  <si>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</si>
  <si>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</si>
  <si>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</si>
  <si>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</si>
  <si>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</si>
  <si>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</si>
  <si>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</si>
  <si>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</si>
  <si>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</si>
  <si>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</si>
  <si>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</si>
  <si>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</si>
  <si>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</si>
  <si>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</si>
  <si>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</si>
  <si>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</si>
  <si>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</si>
  <si>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</si>
  <si>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</si>
  <si>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</si>
  <si>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</si>
  <si>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</si>
  <si>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</si>
  <si>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</si>
  <si>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</si>
  <si>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</si>
  <si>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</si>
  <si>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</si>
  <si>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</si>
  <si>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</si>
  <si>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</si>
  <si>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</si>
  <si>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</si>
  <si>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</si>
  <si>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</si>
  <si>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</si>
  <si>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</si>
  <si>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</si>
  <si>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</si>
  <si>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</si>
  <si>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</si>
  <si>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</si>
  <si>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</si>
  <si>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</si>
  <si>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</si>
  <si>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</si>
  <si>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</si>
  <si>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</si>
  <si>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</si>
  <si>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</si>
  <si>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</si>
  <si>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</si>
  <si>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</si>
  <si>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</si>
  <si>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</si>
  <si>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</si>
  <si>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</si>
  <si>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</si>
  <si>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</si>
  <si>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</si>
  <si>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</si>
  <si>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</si>
  <si>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</si>
  <si>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</si>
  <si>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</si>
  <si>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</si>
  <si>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</si>
  <si>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</si>
  <si>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</si>
  <si>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</si>
  <si>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</si>
  <si>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</si>
  <si>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</si>
  <si>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</si>
  <si>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</si>
  <si>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</si>
  <si>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</si>
  <si>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</si>
  <si>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</si>
  <si>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</si>
  <si>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</si>
  <si>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</si>
  <si>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</si>
  <si>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</si>
  <si>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</si>
  <si>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</si>
  <si>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</si>
  <si>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</si>
  <si>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</si>
  <si>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</si>
  <si>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</si>
  <si>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</si>
  <si>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</si>
  <si>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</si>
  <si>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</si>
  <si>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</si>
  <si>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</si>
  <si>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</si>
  <si>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</si>
  <si>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</si>
  <si>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</si>
  <si>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</si>
  <si>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</si>
  <si>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</si>
  <si>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</si>
  <si>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</si>
  <si>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</si>
  <si>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</si>
  <si>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</si>
  <si>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</si>
  <si>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</si>
  <si>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</si>
  <si>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</si>
  <si>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</si>
  <si>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</si>
  <si>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</si>
  <si>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</si>
  <si>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</si>
  <si>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</si>
  <si>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</si>
  <si>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</si>
  <si>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</si>
  <si>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</si>
  <si>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</si>
  <si>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</si>
  <si>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</si>
  <si>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</si>
  <si>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</si>
  <si>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</si>
  <si>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</si>
  <si>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</si>
  <si>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</si>
  <si>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</si>
  <si>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</si>
  <si>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</si>
  <si>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</si>
  <si>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</si>
  <si>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</si>
  <si>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</si>
  <si>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</si>
  <si>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</si>
  <si>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</si>
  <si>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</si>
  <si>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</si>
  <si>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</si>
  <si>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</si>
  <si>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</si>
  <si>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</si>
  <si>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</si>
  <si>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</si>
  <si>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</si>
  <si>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</si>
  <si>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</si>
  <si>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</si>
  <si>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</si>
  <si>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</si>
  <si>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</si>
  <si>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</si>
  <si>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</si>
  <si>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</si>
  <si>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</si>
  <si>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</si>
  <si>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</si>
  <si>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</si>
  <si>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</si>
  <si>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</si>
  <si>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</si>
  <si>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</si>
  <si>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</si>
  <si>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</si>
  <si>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</si>
  <si>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</si>
  <si>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</si>
  <si>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</si>
  <si>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</si>
  <si>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</si>
  <si>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</si>
  <si>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</si>
  <si>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</si>
  <si>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</si>
  <si>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</si>
  <si>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</si>
  <si>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</si>
  <si>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</si>
  <si>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</si>
  <si>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</si>
  <si>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</si>
  <si>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</si>
  <si>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</si>
  <si>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</si>
  <si>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</si>
  <si>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</si>
  <si>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</si>
  <si>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</si>
  <si>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</si>
  <si>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</si>
  <si>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</si>
  <si>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</si>
  <si>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</si>
  <si>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</si>
  <si>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</si>
  <si>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</si>
  <si>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</si>
  <si>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</si>
  <si>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</si>
  <si>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</si>
  <si>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</si>
  <si>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</si>
  <si>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</si>
  <si>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</si>
  <si>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</si>
  <si>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</si>
  <si>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</si>
  <si>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</si>
  <si>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</si>
  <si>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</si>
  <si>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</si>
  <si>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</si>
  <si>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</si>
  <si>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</si>
  <si>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</si>
  <si>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</si>
  <si>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</si>
  <si>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</si>
  <si>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</si>
  <si>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</si>
  <si>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</si>
  <si>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</si>
  <si>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</si>
  <si>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</si>
  <si>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</si>
  <si>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</si>
  <si>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</si>
  <si>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</si>
  <si>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</si>
  <si>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</si>
  <si>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</si>
  <si>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</si>
  <si>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</si>
  <si>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</si>
  <si>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</si>
  <si>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</si>
  <si>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</si>
  <si>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</si>
  <si>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</si>
  <si>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</si>
  <si>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</si>
  <si>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</si>
  <si>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</si>
  <si>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</si>
  <si>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</si>
  <si>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</si>
  <si>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</si>
  <si>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</si>
  <si>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</si>
  <si>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</si>
  <si>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</si>
  <si>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</si>
  <si>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</si>
  <si>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</si>
  <si>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</si>
  <si>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</si>
  <si>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</si>
  <si>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</si>
  <si>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</si>
  <si>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</si>
  <si>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</si>
  <si>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</si>
  <si>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</si>
  <si>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</si>
  <si>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</si>
  <si>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</si>
  <si>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</si>
  <si>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</si>
  <si>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</si>
  <si>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</si>
  <si>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</si>
  <si>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</si>
  <si>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</si>
  <si>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</si>
  <si>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</si>
  <si>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</si>
  <si>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</si>
  <si>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</si>
  <si>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</si>
  <si>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</si>
  <si>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</si>
  <si>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</si>
  <si>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</si>
  <si>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</si>
  <si>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</si>
  <si>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</si>
  <si>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</si>
  <si>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</si>
  <si>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</si>
  <si>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</si>
  <si>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</si>
  <si>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</si>
  <si>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</si>
  <si>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</si>
  <si>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</si>
  <si>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</si>
  <si>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</si>
  <si>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</si>
  <si>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</si>
  <si>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</si>
  <si>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</si>
  <si>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</si>
  <si>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</si>
  <si>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</si>
  <si>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</si>
  <si>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</si>
  <si>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</si>
  <si>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</si>
  <si>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</si>
  <si>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</si>
  <si>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</si>
  <si>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</si>
  <si>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</si>
  <si>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</si>
  <si>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</si>
  <si>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</si>
  <si>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</si>
  <si>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</si>
  <si>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</si>
  <si>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</si>
  <si>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</si>
  <si>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</si>
  <si>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</si>
  <si>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</si>
  <si>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</si>
  <si>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</si>
  <si>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</si>
  <si>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</si>
  <si>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</si>
  <si>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</si>
  <si>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</si>
  <si>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</si>
  <si>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</si>
  <si>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</si>
  <si>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</si>
  <si>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</si>
  <si>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</si>
  <si>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</si>
  <si>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</si>
  <si>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</si>
  <si>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</si>
  <si>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</si>
  <si>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</si>
  <si>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</si>
  <si>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</si>
  <si>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</si>
  <si>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</si>
  <si>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</si>
  <si>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</si>
  <si>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</si>
  <si>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</si>
  <si>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</si>
  <si>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</si>
  <si>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</si>
  <si>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</si>
  <si>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</si>
  <si>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</si>
  <si>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</si>
  <si>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</si>
  <si>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</si>
  <si>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</si>
  <si>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</si>
  <si>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</si>
  <si>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</si>
  <si>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</si>
  <si>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</si>
  <si>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</si>
  <si>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</si>
  <si>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</si>
  <si>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</si>
  <si>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</si>
  <si>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</si>
  <si>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</si>
  <si>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</si>
  <si>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</si>
  <si>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</si>
  <si>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</si>
  <si>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</si>
  <si>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</si>
  <si>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</si>
  <si>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</si>
  <si>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</si>
  <si>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</si>
  <si>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</si>
  <si>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</si>
  <si>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</si>
  <si>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</si>
  <si>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</si>
  <si>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</si>
  <si>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</si>
  <si>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</si>
  <si>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</si>
  <si>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</si>
  <si>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</si>
  <si>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</si>
  <si>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</si>
  <si>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</si>
  <si>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</si>
  <si>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</si>
  <si>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</si>
  <si>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</si>
  <si>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</si>
  <si>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</si>
  <si>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</si>
  <si>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</si>
  <si>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</si>
  <si>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</si>
  <si>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</si>
  <si>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</si>
  <si>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</si>
  <si>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</si>
  <si>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</si>
  <si>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</si>
  <si>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</si>
  <si>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</si>
  <si>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</si>
  <si>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</si>
  <si>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</si>
  <si>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</si>
  <si>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</si>
  <si>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</si>
  <si>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</si>
  <si>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</si>
  <si>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</si>
  <si>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</si>
  <si>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</si>
  <si>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</si>
  <si>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</si>
  <si>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</si>
  <si>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</si>
  <si>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</si>
  <si>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</si>
  <si>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</si>
  <si>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</si>
  <si>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</si>
  <si>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</si>
  <si>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</si>
  <si>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</si>
  <si>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</si>
  <si>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</si>
  <si>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</si>
  <si>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</si>
  <si>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</si>
  <si>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</si>
  <si>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</si>
  <si>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</si>
  <si>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</si>
  <si>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</si>
  <si>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</si>
  <si>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</si>
  <si>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</si>
  <si>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</si>
  <si>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</si>
  <si>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</si>
  <si>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</si>
  <si>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</si>
  <si>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</si>
  <si>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</si>
  <si>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</si>
  <si>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</si>
  <si>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</si>
  <si>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</si>
  <si>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</si>
  <si>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</si>
  <si>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</si>
  <si>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</si>
  <si>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</si>
  <si>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</si>
  <si>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</si>
  <si>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</si>
  <si>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</si>
  <si>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</si>
  <si>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</si>
  <si>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</si>
  <si>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</si>
  <si>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</si>
  <si>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</si>
  <si>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</si>
  <si>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</si>
  <si>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</si>
  <si>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</si>
  <si>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</si>
  <si>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</si>
  <si>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</si>
  <si>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</si>
  <si>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</si>
  <si>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</si>
  <si>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</si>
  <si>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</si>
  <si>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</si>
  <si>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</si>
  <si>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</si>
  <si>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</si>
  <si>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</si>
  <si>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</si>
  <si>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</si>
  <si>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</si>
  <si>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</si>
  <si>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</si>
  <si>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</si>
  <si>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</si>
  <si>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</si>
  <si>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</si>
  <si>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</si>
  <si>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</si>
  <si>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</si>
  <si>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</si>
  <si>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</si>
  <si>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</si>
  <si>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</si>
  <si>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</si>
  <si>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</si>
  <si>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</si>
  <si>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</si>
  <si>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</si>
  <si>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</si>
  <si>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</si>
  <si>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</si>
  <si>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</si>
  <si>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</si>
  <si>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</si>
  <si>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</si>
  <si>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</si>
  <si>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</si>
  <si>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</si>
  <si>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</si>
  <si>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</si>
  <si>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</si>
  <si>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</si>
  <si>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</si>
  <si>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</si>
  <si>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</si>
  <si>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</si>
  <si>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</si>
  <si>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</si>
  <si>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</si>
  <si>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</si>
  <si>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</si>
  <si>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</si>
  <si>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</si>
  <si>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</si>
  <si>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</si>
  <si>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</si>
  <si>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</si>
  <si>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</si>
  <si>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</si>
  <si>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</si>
  <si>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</si>
  <si>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</si>
  <si>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</si>
  <si>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</si>
  <si>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</si>
  <si>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</si>
  <si>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</si>
  <si>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</si>
  <si>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</si>
  <si>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</si>
  <si>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</si>
  <si>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</si>
  <si>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</si>
  <si>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</si>
  <si>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</si>
  <si>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</si>
  <si>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</si>
  <si>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</si>
  <si>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</si>
  <si>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</si>
  <si>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</si>
  <si>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</si>
  <si>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</si>
  <si>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</si>
  <si>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</si>
  <si>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</si>
  <si>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</si>
  <si>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</si>
  <si>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</si>
  <si>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</si>
  <si>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</si>
  <si>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</si>
  <si>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</si>
  <si>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</si>
  <si>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</si>
  <si>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</si>
  <si>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</si>
  <si>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</si>
  <si>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</si>
  <si>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</si>
  <si>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</si>
  <si>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</si>
  <si>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</si>
  <si>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</si>
  <si>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</si>
  <si>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</si>
  <si>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</si>
  <si>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</si>
  <si>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</si>
  <si>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</si>
  <si>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</si>
  <si>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</si>
  <si>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</si>
  <si>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</si>
  <si>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</si>
  <si>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</si>
  <si>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</si>
  <si>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</si>
  <si>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</si>
  <si>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</si>
  <si>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</si>
  <si>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</si>
  <si>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</si>
  <si>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</si>
  <si>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</si>
  <si>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</si>
  <si>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</si>
  <si>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</si>
  <si>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</si>
  <si>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</si>
  <si>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</si>
  <si>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</si>
  <si>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</si>
  <si>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</si>
  <si>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</si>
  <si>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</si>
  <si>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</si>
  <si>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</si>
  <si>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</si>
  <si>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</si>
  <si>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</si>
  <si>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</si>
  <si>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</si>
  <si>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</si>
  <si>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</si>
  <si>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</si>
  <si>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</si>
  <si>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</si>
  <si>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</si>
  <si>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</si>
  <si>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</si>
  <si>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</si>
  <si>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</si>
  <si>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</si>
  <si>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</si>
  <si>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</si>
  <si>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</si>
  <si>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</si>
  <si>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</si>
  <si>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</si>
  <si>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</si>
  <si>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</si>
  <si>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</si>
  <si>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</si>
  <si>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</si>
  <si>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</si>
  <si>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</si>
  <si>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</si>
  <si>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</si>
  <si>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</si>
  <si>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</si>
  <si>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</si>
  <si>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</si>
  <si>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</si>
  <si>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</si>
  <si>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</si>
  <si>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</si>
  <si>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</si>
  <si>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</si>
  <si>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</si>
  <si>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</si>
  <si>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</si>
  <si>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</si>
  <si>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</si>
  <si>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</si>
  <si>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</si>
  <si>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</si>
  <si>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</si>
  <si>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</si>
  <si>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</si>
  <si>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</si>
  <si>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</si>
  <si>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</si>
  <si>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</si>
  <si>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</si>
  <si>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</si>
  <si>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</si>
  <si>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</si>
  <si>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</si>
  <si>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</si>
  <si>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</si>
  <si>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</si>
  <si>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</si>
  <si>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</si>
  <si>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</si>
  <si>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</si>
  <si>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</si>
  <si>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</si>
  <si>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</si>
  <si>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</si>
  <si>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</si>
  <si>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</si>
  <si>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</si>
  <si>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</si>
  <si>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</si>
  <si>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</si>
  <si>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</si>
  <si>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</si>
  <si>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</si>
  <si>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</si>
  <si>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</si>
  <si>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</si>
  <si>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</si>
  <si>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</si>
  <si>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</si>
  <si>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</si>
  <si>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</si>
  <si>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</si>
  <si>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</si>
  <si>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</si>
  <si>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</si>
  <si>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</si>
  <si>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</si>
  <si>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</si>
  <si>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</si>
  <si>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</si>
  <si>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</si>
  <si>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</si>
  <si>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</si>
  <si>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</si>
  <si>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</si>
  <si>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</si>
  <si>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</si>
  <si>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</si>
  <si>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</si>
  <si>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</si>
  <si>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</si>
  <si>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</si>
  <si>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</si>
  <si>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</si>
  <si>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</si>
  <si>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</si>
  <si>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</si>
  <si>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</si>
  <si>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</si>
  <si>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</si>
  <si>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</si>
  <si>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</si>
  <si>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</si>
  <si>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</si>
  <si>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</si>
  <si>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</si>
  <si>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</si>
  <si>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</si>
  <si>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</si>
  <si>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</si>
  <si>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</si>
  <si>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</si>
  <si>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</si>
  <si>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</si>
  <si>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</si>
  <si>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</si>
  <si>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</si>
  <si>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</si>
  <si>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</si>
  <si>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</si>
  <si>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</si>
  <si>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</si>
  <si>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</si>
  <si>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</si>
  <si>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</si>
  <si>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</si>
  <si>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</si>
  <si>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</si>
  <si>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</si>
  <si>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</si>
  <si>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</si>
  <si>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</si>
  <si>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</si>
  <si>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</si>
  <si>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</si>
  <si>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</si>
  <si>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</si>
  <si>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</si>
  <si>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</si>
  <si>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</si>
  <si>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</si>
  <si>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</si>
  <si>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</si>
  <si>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</si>
  <si>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</si>
  <si>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</si>
  <si>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</si>
  <si>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</si>
  <si>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</si>
  <si>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</si>
  <si>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</si>
  <si>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</si>
  <si>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</si>
  <si>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</si>
  <si>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</si>
  <si>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</si>
  <si>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</si>
  <si>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</si>
  <si>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</si>
  <si>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</si>
  <si>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</si>
  <si>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</si>
  <si>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</si>
  <si>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</si>
  <si>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</si>
  <si>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</si>
  <si>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</si>
  <si>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</si>
  <si>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</si>
  <si>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</si>
  <si>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</si>
  <si>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</si>
  <si>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</si>
  <si>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</si>
  <si>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</si>
  <si>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</si>
  <si>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</si>
  <si>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</si>
  <si>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</si>
  <si>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</si>
  <si>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</si>
  <si>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</si>
  <si>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</si>
  <si>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</si>
  <si>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</si>
  <si>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</si>
  <si>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</si>
  <si>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</si>
  <si>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</si>
  <si>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</si>
  <si>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</si>
  <si>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</si>
  <si>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</si>
  <si>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</si>
  <si>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</si>
  <si>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</si>
  <si>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</si>
  <si>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</si>
  <si>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</si>
  <si>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</si>
  <si>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</si>
  <si>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</si>
  <si>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</si>
  <si>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</si>
  <si>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</si>
  <si>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</si>
  <si>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</si>
  <si>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</si>
  <si>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</si>
  <si>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</si>
  <si>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</si>
  <si>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</si>
  <si>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</si>
  <si>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</si>
  <si>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</si>
  <si>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</si>
  <si>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</si>
  <si>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</si>
  <si>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</si>
  <si>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</si>
  <si>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</si>
  <si>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</si>
  <si>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</si>
  <si>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</si>
  <si>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</si>
  <si>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</si>
  <si>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</si>
  <si>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</si>
  <si>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</si>
  <si>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</si>
  <si>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</si>
  <si>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</si>
  <si>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</si>
  <si>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</si>
  <si>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</si>
  <si>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</si>
  <si>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</si>
  <si>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</si>
  <si>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</si>
  <si>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</si>
  <si>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</si>
  <si>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</si>
  <si>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</si>
  <si>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</si>
  <si>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</si>
  <si>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</si>
  <si>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</si>
  <si>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</si>
  <si>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</si>
  <si>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</si>
  <si>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</si>
  <si>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</si>
  <si>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</si>
  <si>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</si>
  <si>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</si>
  <si>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</si>
  <si>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</si>
  <si>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</si>
  <si>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</si>
  <si>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</si>
  <si>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</si>
  <si>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</si>
  <si>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</si>
  <si>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</si>
  <si>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</si>
  <si>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</si>
  <si>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</si>
  <si>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</si>
  <si>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</si>
  <si>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</si>
  <si>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</si>
  <si>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</si>
  <si>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</si>
  <si>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</si>
  <si>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</si>
  <si>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</si>
  <si>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</si>
  <si>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</si>
  <si>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</si>
  <si>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</si>
  <si>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</si>
  <si>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</si>
  <si>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</si>
  <si>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</si>
  <si>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</si>
  <si>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</si>
  <si>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</si>
  <si>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</si>
  <si>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</si>
  <si>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</si>
  <si>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</si>
  <si>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</si>
  <si>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</si>
  <si>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</si>
  <si>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</si>
  <si>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</si>
  <si>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</si>
  <si>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</si>
  <si>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</si>
  <si>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</si>
  <si>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</si>
  <si>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</si>
  <si>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</si>
  <si>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</si>
  <si>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</si>
  <si>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</si>
  <si>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</si>
  <si>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</si>
  <si>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</si>
  <si>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</si>
  <si>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</si>
  <si>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</si>
  <si>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</si>
  <si>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</si>
  <si>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</si>
  <si>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</si>
  <si>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</si>
  <si>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</si>
  <si>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</si>
  <si>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</si>
  <si>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</si>
  <si>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</si>
  <si>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</si>
  <si>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</si>
  <si>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</si>
  <si>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</si>
  <si>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</si>
  <si>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</si>
  <si>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</si>
  <si>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</si>
  <si>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</si>
  <si>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</si>
  <si>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</si>
  <si>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</si>
  <si>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</si>
  <si>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</si>
  <si>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</si>
  <si>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</si>
  <si>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</si>
  <si>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</si>
  <si>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</si>
  <si>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</si>
  <si>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</si>
  <si>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</si>
  <si>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</si>
  <si>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</si>
  <si>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</si>
  <si>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</si>
  <si>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</si>
  <si>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</si>
  <si>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</si>
  <si>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</si>
  <si>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</si>
  <si>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</si>
  <si>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</si>
  <si>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</si>
  <si>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</si>
  <si>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</si>
  <si>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</si>
  <si>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</si>
  <si>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</si>
  <si>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</si>
  <si>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</si>
  <si>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</si>
  <si>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</si>
  <si>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</si>
  <si>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</si>
  <si>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</si>
  <si>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</si>
  <si>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</si>
  <si>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</si>
  <si>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</si>
  <si>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</si>
  <si>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</si>
  <si>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</si>
  <si>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</si>
  <si>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</si>
  <si>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</si>
  <si>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</si>
  <si>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</si>
  <si>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</si>
  <si>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</si>
  <si>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</si>
  <si>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</si>
  <si>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</si>
  <si>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</si>
  <si>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</si>
  <si>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</si>
  <si>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</si>
  <si>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</si>
  <si>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</si>
  <si>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</si>
  <si>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</si>
  <si>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</si>
  <si>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</si>
  <si>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</si>
  <si>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</si>
  <si>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</si>
  <si>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</si>
  <si>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</si>
  <si>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</si>
  <si>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</si>
  <si>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</si>
  <si>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</si>
  <si>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</si>
  <si>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</si>
  <si>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</si>
  <si>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</si>
  <si>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</si>
  <si>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</si>
  <si>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</si>
  <si>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</si>
  <si>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</si>
  <si>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</si>
  <si>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</si>
  <si>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</si>
  <si>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</si>
  <si>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</si>
  <si>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</si>
  <si>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</si>
  <si>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</si>
  <si>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</si>
  <si>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</si>
  <si>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</si>
  <si>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</si>
  <si>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</si>
  <si>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</si>
  <si>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</si>
  <si>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</si>
  <si>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</si>
  <si>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</si>
  <si>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</si>
  <si>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</si>
  <si>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</si>
  <si>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</si>
  <si>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</si>
  <si>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</si>
  <si>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</si>
  <si>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</si>
  <si>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</si>
  <si>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</si>
  <si>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</si>
  <si>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</si>
  <si>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</si>
  <si>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</si>
  <si>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</si>
  <si>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</si>
  <si>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</si>
  <si>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</si>
  <si>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</si>
  <si>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</si>
  <si>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</si>
  <si>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</si>
  <si>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</si>
  <si>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</si>
  <si>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</si>
  <si>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</si>
  <si>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</si>
  <si>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</si>
  <si>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</si>
  <si>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</si>
  <si>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</si>
  <si>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</si>
  <si>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</si>
  <si>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</si>
  <si>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</si>
  <si>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</si>
  <si>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</si>
  <si>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</si>
  <si>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</si>
  <si>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</si>
  <si>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</si>
  <si>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</si>
  <si>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</si>
  <si>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</si>
  <si>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</si>
  <si>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</si>
  <si>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</si>
  <si>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</si>
  <si>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</si>
  <si>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</si>
  <si>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</si>
  <si>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</si>
  <si>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</si>
  <si>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</si>
  <si>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</si>
  <si>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</si>
  <si>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</si>
  <si>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</si>
  <si>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</si>
  <si>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</si>
  <si>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</si>
  <si>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</si>
  <si>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</si>
  <si>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</si>
  <si>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</si>
  <si>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</si>
  <si>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</si>
  <si>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</si>
  <si>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</si>
  <si>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</si>
  <si>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</si>
  <si>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</si>
  <si>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</si>
  <si>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</si>
  <si>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</si>
  <si>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</si>
  <si>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</si>
  <si>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</si>
  <si>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</si>
  <si>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</si>
  <si>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</si>
  <si>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</si>
  <si>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</si>
  <si>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</si>
  <si>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</si>
  <si>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</si>
  <si>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</si>
  <si>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</si>
  <si>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</si>
  <si>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</si>
  <si>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</si>
  <si>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</si>
  <si>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</si>
  <si>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</si>
  <si>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</si>
  <si>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</si>
  <si>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</si>
  <si>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</si>
  <si>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</si>
  <si>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</si>
  <si>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</si>
  <si>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</si>
  <si>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</si>
  <si>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</si>
  <si>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</si>
  <si>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</si>
  <si>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</si>
  <si>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</si>
  <si>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</si>
  <si>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</si>
  <si>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</si>
  <si>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</si>
  <si>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</si>
  <si>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</si>
  <si>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</si>
  <si>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</si>
  <si>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</si>
  <si>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</si>
  <si>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</si>
  <si>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</si>
  <si>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</si>
  <si>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</si>
  <si>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</si>
  <si>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</si>
  <si>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</si>
  <si>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</si>
  <si>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</si>
  <si>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</si>
  <si>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</si>
  <si>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</si>
  <si>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</si>
  <si>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</si>
  <si>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</si>
  <si>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</si>
  <si>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</si>
  <si>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</si>
  <si>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</si>
  <si>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</si>
  <si>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</si>
  <si>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</si>
  <si>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</si>
  <si>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</si>
  <si>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</si>
  <si>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</si>
  <si>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</si>
  <si>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</si>
  <si>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</si>
  <si>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</si>
  <si>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</si>
  <si>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</si>
  <si>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</si>
  <si>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</si>
  <si>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</si>
  <si>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</si>
  <si>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</si>
  <si>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</si>
  <si>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</si>
  <si>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</si>
  <si>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</si>
  <si>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</si>
  <si>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</si>
  <si>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</si>
  <si>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</si>
  <si>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</si>
  <si>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</si>
  <si>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</si>
  <si>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</si>
  <si>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</si>
  <si>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</si>
  <si>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</si>
  <si>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</si>
  <si>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</si>
  <si>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</si>
  <si>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</si>
  <si>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</si>
  <si>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</si>
  <si>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</si>
  <si>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</si>
  <si>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</si>
  <si>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</si>
  <si>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</si>
  <si>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</si>
  <si>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</si>
  <si>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</si>
  <si>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</si>
  <si>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</si>
  <si>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</si>
  <si>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</si>
  <si>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</si>
  <si>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</si>
  <si>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</si>
  <si>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</si>
  <si>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</si>
  <si>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</si>
  <si>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</si>
  <si>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</si>
  <si>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</si>
  <si>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</si>
  <si>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</si>
  <si>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</si>
  <si>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</si>
  <si>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</si>
  <si>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</si>
  <si>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</si>
  <si>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</si>
  <si>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</si>
  <si>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</si>
  <si>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</si>
  <si>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</si>
  <si>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</si>
  <si>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</si>
  <si>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</si>
  <si>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</si>
  <si>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</si>
  <si>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</si>
  <si>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</si>
  <si>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</si>
  <si>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</si>
  <si>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</si>
  <si>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</si>
  <si>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</si>
  <si>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</si>
  <si>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</si>
  <si>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</si>
  <si>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</si>
  <si>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</si>
  <si>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</si>
  <si>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</si>
  <si>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</si>
  <si>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</si>
  <si>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</si>
  <si>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</si>
  <si>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</si>
  <si>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</si>
  <si>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</si>
  <si>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</si>
  <si>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</si>
  <si>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</si>
  <si>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</si>
  <si>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</si>
  <si>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</si>
  <si>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</si>
  <si>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</si>
  <si>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</si>
  <si>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</si>
  <si>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</si>
  <si>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</si>
  <si>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</si>
  <si>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</si>
  <si>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</si>
  <si>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</si>
  <si>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</si>
  <si>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</si>
  <si>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</si>
  <si>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</si>
  <si>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</si>
  <si>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</si>
  <si>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</si>
  <si>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</si>
  <si>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</si>
  <si>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</si>
  <si>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</si>
  <si>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</si>
  <si>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</si>
  <si>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</si>
  <si>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</si>
  <si>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</si>
  <si>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</si>
  <si>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</si>
  <si>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</si>
  <si>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</si>
  <si>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</si>
  <si>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</si>
  <si>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</si>
  <si>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</si>
  <si>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</si>
  <si>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</si>
  <si>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</si>
  <si>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</si>
  <si>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</si>
  <si>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</si>
  <si>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</si>
  <si>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</si>
  <si>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</si>
  <si>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</si>
  <si>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</si>
  <si>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</si>
  <si>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</si>
  <si>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</si>
  <si>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</si>
  <si>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</si>
  <si>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</si>
  <si>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</si>
  <si>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</si>
  <si>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</si>
  <si>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</si>
  <si>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</si>
  <si>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</si>
  <si>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</si>
  <si>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</si>
  <si>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</si>
  <si>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</si>
  <si>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</si>
  <si>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</si>
  <si>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</si>
  <si>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</si>
  <si>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</si>
  <si>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</si>
  <si>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</si>
  <si>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</si>
  <si>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</si>
  <si>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</si>
  <si>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</si>
  <si>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</si>
  <si>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</si>
  <si>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</si>
  <si>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</si>
  <si>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</si>
  <si>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</si>
  <si>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</si>
  <si>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</si>
  <si>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</si>
  <si>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</si>
  <si>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</si>
  <si>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</si>
  <si>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</si>
  <si>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</si>
  <si>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</si>
  <si>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</si>
  <si>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</si>
  <si>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</si>
  <si>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</si>
  <si>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</si>
  <si>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</si>
  <si>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</si>
  <si>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</si>
  <si>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</si>
  <si>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</si>
  <si>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</si>
  <si>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</si>
  <si>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</si>
  <si>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</si>
  <si>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</si>
  <si>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</si>
  <si>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</si>
  <si>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</si>
  <si>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</si>
  <si>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</si>
  <si>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</si>
  <si>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</si>
  <si>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</si>
  <si>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</si>
  <si>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</si>
  <si>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</si>
  <si>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</si>
  <si>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</si>
  <si>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</si>
  <si>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</si>
  <si>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</si>
  <si>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</si>
  <si>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</si>
  <si>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</si>
  <si>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</si>
  <si>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</si>
  <si>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</si>
  <si>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</si>
  <si>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</si>
  <si>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</si>
  <si>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</si>
  <si>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</si>
  <si>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</si>
  <si>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</si>
  <si>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</si>
  <si>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</si>
  <si>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</si>
  <si>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</si>
  <si>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</si>
  <si>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</si>
  <si>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</si>
  <si>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</si>
  <si>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</si>
  <si>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</si>
  <si>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</si>
  <si>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</si>
  <si>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</si>
  <si>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</si>
  <si>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</si>
  <si>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</si>
  <si>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</si>
  <si>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</si>
  <si>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</si>
  <si>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</si>
  <si>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</si>
  <si>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</si>
  <si>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</si>
  <si>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</si>
  <si>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</si>
  <si>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</si>
  <si>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</si>
  <si>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</si>
  <si>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</si>
  <si>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</si>
  <si>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</si>
  <si>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</si>
  <si>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</si>
  <si>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</si>
  <si>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</si>
  <si>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</si>
  <si>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</si>
  <si>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</si>
  <si>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</si>
  <si>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</si>
  <si>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</si>
  <si>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</si>
  <si>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</si>
  <si>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</si>
  <si>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</si>
  <si>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</si>
  <si>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</si>
  <si>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</si>
  <si>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</si>
  <si>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</si>
  <si>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</si>
  <si>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</si>
  <si>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</si>
  <si>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</si>
  <si>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</si>
  <si>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</si>
  <si>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</si>
  <si>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</si>
  <si>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</si>
  <si>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</si>
  <si>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</si>
  <si>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</si>
  <si>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</si>
  <si>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</si>
  <si>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</si>
  <si>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</si>
  <si>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</si>
  <si>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</si>
  <si>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</si>
  <si>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</si>
  <si>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</si>
  <si>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</si>
  <si>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</si>
  <si>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</si>
  <si>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</si>
  <si>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</si>
  <si>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</si>
  <si>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</si>
  <si>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</si>
  <si>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</si>
  <si>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</si>
  <si>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</si>
  <si>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</si>
  <si>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</si>
  <si>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</si>
  <si>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</si>
  <si>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</si>
  <si>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</si>
  <si>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</si>
  <si>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</si>
  <si>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</si>
  <si>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</si>
  <si>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</si>
  <si>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</si>
  <si>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</si>
  <si>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</si>
  <si>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</si>
  <si>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</si>
  <si>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</si>
  <si>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</si>
  <si>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</si>
  <si>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</si>
  <si>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</si>
  <si>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</si>
  <si>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</si>
  <si>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</si>
  <si>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</si>
  <si>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</si>
  <si>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</si>
  <si>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</si>
  <si>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</si>
  <si>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</si>
  <si>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</si>
  <si>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</si>
  <si>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</si>
  <si>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</si>
  <si>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</si>
  <si>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</si>
  <si>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</si>
  <si>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</si>
  <si>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</si>
  <si>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</si>
  <si>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</si>
  <si>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</si>
  <si>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</si>
  <si>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</si>
  <si>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</si>
  <si>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</si>
  <si>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</si>
  <si>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</si>
  <si>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</si>
  <si>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</si>
  <si>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</si>
  <si>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</si>
  <si>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</si>
  <si>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</si>
  <si>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</si>
  <si>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</si>
  <si>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</si>
  <si>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</si>
  <si>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</si>
  <si>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</si>
  <si>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</si>
  <si>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</si>
  <si>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</si>
  <si>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</si>
  <si>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</si>
  <si>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</si>
  <si>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</si>
  <si>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</si>
  <si>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</si>
  <si>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</si>
  <si>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</si>
  <si>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</si>
  <si>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</si>
  <si>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</si>
  <si>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</si>
  <si>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</si>
  <si>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</si>
  <si>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</si>
  <si>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</si>
  <si>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</si>
  <si>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</si>
  <si>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</si>
  <si>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</si>
  <si>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</si>
  <si>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</si>
  <si>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</si>
  <si>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</si>
  <si>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</si>
  <si>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</si>
  <si>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</si>
  <si>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</si>
  <si>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</si>
  <si>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</si>
  <si>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</si>
  <si>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</si>
  <si>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</si>
  <si>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</si>
  <si>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</si>
  <si>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</si>
  <si>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</si>
  <si>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</si>
  <si>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</si>
  <si>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</si>
  <si>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</si>
  <si>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</si>
  <si>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</si>
  <si>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</si>
  <si>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</si>
  <si>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</si>
  <si>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</si>
  <si>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</si>
  <si>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</si>
  <si>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</si>
  <si>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</si>
  <si>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</si>
  <si>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</si>
  <si>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</si>
  <si>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</si>
  <si>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</si>
  <si>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</si>
  <si>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</si>
  <si>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</si>
  <si>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</si>
  <si>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</si>
  <si>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</si>
  <si>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</si>
  <si>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</si>
  <si>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</si>
  <si>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</si>
  <si>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</si>
  <si>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</si>
  <si>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</si>
  <si>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</si>
  <si>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</si>
  <si>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</si>
  <si>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</si>
  <si>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</si>
  <si>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</si>
  <si>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</si>
  <si>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</si>
  <si>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</si>
  <si>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</si>
  <si>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</si>
  <si>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</si>
  <si>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</si>
  <si>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</si>
  <si>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</si>
  <si>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</si>
  <si>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</si>
  <si>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</si>
  <si>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</si>
  <si>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</si>
  <si>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</si>
  <si>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</si>
  <si>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</si>
  <si>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</si>
  <si>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</si>
  <si>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</si>
  <si>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</si>
  <si>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</si>
  <si>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</si>
  <si>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</si>
  <si>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</si>
  <si>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</si>
  <si>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</si>
  <si>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</si>
  <si>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</si>
  <si>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</si>
  <si>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</si>
  <si>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</si>
  <si>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</si>
  <si>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</si>
  <si>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</si>
  <si>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</si>
  <si>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</si>
  <si>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</si>
  <si>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</si>
  <si>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</si>
  <si>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</si>
  <si>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</si>
  <si>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</si>
  <si>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</si>
  <si>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</si>
  <si>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</si>
  <si>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</si>
  <si>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</si>
  <si>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</si>
  <si>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</si>
  <si>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</si>
  <si>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</si>
  <si>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</si>
  <si>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</si>
  <si>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</si>
  <si>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</si>
  <si>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</si>
  <si>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</si>
  <si>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</si>
  <si>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</si>
  <si>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</si>
  <si>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</si>
  <si>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</si>
  <si>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</si>
  <si>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</si>
  <si>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</si>
  <si>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</si>
  <si>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</si>
  <si>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</si>
  <si>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</si>
  <si>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</si>
  <si>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</si>
  <si>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</si>
  <si>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</si>
  <si>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</si>
  <si>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</si>
  <si>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</si>
  <si>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</si>
  <si>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</si>
  <si>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</si>
  <si>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</si>
  <si>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</si>
  <si>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</si>
  <si>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</si>
  <si>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</si>
  <si>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</si>
  <si>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</si>
  <si>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</si>
  <si>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</si>
  <si>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</si>
  <si>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</si>
  <si>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</si>
  <si>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</si>
  <si>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</si>
  <si>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</si>
  <si>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</si>
  <si>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</si>
  <si>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</si>
  <si>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</si>
  <si>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</si>
  <si>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</si>
  <si>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</si>
  <si>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</si>
  <si>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</si>
  <si>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</si>
  <si>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</si>
  <si>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</si>
  <si>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</si>
  <si>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</si>
  <si>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</si>
  <si>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</si>
  <si>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</si>
  <si>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</si>
  <si>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</si>
  <si>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</si>
  <si>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</si>
  <si>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</si>
  <si>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</si>
  <si>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</si>
  <si>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</si>
  <si>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</si>
  <si>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</si>
  <si>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</si>
  <si>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</si>
  <si>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</si>
  <si>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</si>
  <si>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</si>
  <si>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</si>
  <si>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</si>
  <si>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</si>
  <si>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</si>
  <si>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</si>
  <si>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</si>
  <si>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</si>
  <si>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</si>
  <si>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</si>
  <si>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</si>
  <si>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</si>
  <si>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</si>
  <si>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</si>
  <si>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</si>
  <si>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</si>
  <si>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</si>
  <si>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</si>
  <si>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</si>
  <si>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</si>
  <si>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</si>
  <si>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</si>
  <si>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</si>
  <si>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</si>
  <si>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</si>
  <si>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</si>
  <si>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</si>
  <si>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</si>
  <si>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</si>
  <si>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</si>
  <si>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</si>
  <si>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</si>
  <si>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</si>
  <si>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</si>
  <si>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</si>
  <si>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</si>
  <si>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</si>
  <si>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</si>
  <si>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</si>
  <si>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</si>
  <si>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</si>
  <si>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</si>
  <si>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</si>
  <si>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</si>
  <si>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</si>
  <si>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</si>
  <si>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</si>
  <si>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</si>
  <si>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</si>
  <si>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</si>
  <si>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</si>
  <si>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</si>
  <si>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</si>
  <si>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</si>
  <si>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</si>
  <si>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</si>
  <si>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</si>
  <si>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</si>
  <si>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</si>
  <si>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</si>
  <si>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</si>
  <si>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</si>
  <si>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</si>
  <si>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</si>
  <si>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</si>
  <si>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</si>
  <si>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</si>
  <si>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</si>
  <si>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</si>
  <si>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</si>
  <si>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</si>
  <si>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</si>
  <si>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</si>
  <si>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</si>
  <si>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</si>
  <si>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</si>
  <si>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</si>
  <si>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</si>
  <si>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</si>
  <si>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</si>
  <si>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</si>
  <si>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</si>
  <si>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</si>
  <si>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</si>
  <si>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</si>
  <si>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</si>
  <si>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</si>
  <si>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</si>
  <si>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</si>
  <si>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</si>
  <si>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</si>
  <si>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</si>
  <si>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</si>
  <si>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</si>
  <si>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</si>
  <si>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</si>
  <si>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</si>
  <si>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</si>
  <si>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</si>
  <si>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</si>
  <si>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</si>
  <si>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</si>
  <si>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</si>
  <si>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</si>
  <si>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</si>
  <si>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</si>
  <si>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</si>
  <si>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</si>
  <si>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</si>
  <si>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</si>
  <si>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</si>
  <si>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</si>
  <si>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</si>
  <si>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</si>
  <si>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</si>
  <si>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</si>
  <si>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</si>
  <si>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</si>
  <si>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</si>
  <si>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</si>
  <si>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</si>
  <si>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</si>
  <si>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</si>
  <si>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</si>
  <si>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</si>
  <si>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</si>
  <si>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</si>
  <si>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</si>
  <si>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</si>
  <si>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</si>
  <si>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</si>
  <si>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</si>
  <si>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</si>
  <si>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</si>
  <si>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</si>
  <si>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</si>
  <si>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</si>
  <si>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</si>
  <si>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</si>
  <si>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</si>
  <si>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</si>
  <si>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</si>
  <si>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</si>
  <si>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</si>
  <si>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</si>
  <si>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</si>
  <si>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</si>
  <si>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</si>
  <si>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</si>
  <si>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</si>
  <si>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</si>
  <si>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</si>
  <si>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</si>
  <si>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</si>
  <si>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</si>
  <si>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</si>
  <si>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</si>
  <si>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</si>
  <si>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</si>
  <si>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</si>
  <si>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</si>
  <si>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</si>
  <si>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</si>
  <si>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</si>
  <si>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</si>
  <si>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</si>
  <si>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</si>
  <si>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</si>
  <si>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</si>
  <si>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</si>
  <si>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</si>
  <si>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</si>
  <si>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</si>
  <si>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</si>
  <si>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</si>
  <si>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</si>
  <si>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</si>
  <si>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</si>
  <si>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</si>
  <si>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</si>
  <si>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</si>
  <si>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</si>
  <si>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</si>
  <si>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</si>
  <si>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</si>
  <si>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</si>
  <si>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</si>
  <si>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</si>
  <si>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</si>
  <si>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</si>
  <si>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</si>
  <si>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</si>
  <si>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</si>
  <si>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</si>
  <si>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</si>
  <si>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</si>
  <si>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</si>
  <si>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</si>
  <si>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</si>
  <si>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</si>
  <si>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</si>
  <si>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</si>
  <si>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</si>
  <si>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</si>
  <si>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</si>
  <si>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</si>
  <si>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</si>
  <si>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</si>
  <si>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</si>
  <si>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</si>
  <si>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</si>
  <si>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</si>
  <si>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</si>
  <si>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</si>
  <si>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</si>
  <si>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</si>
  <si>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</si>
  <si>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</si>
  <si>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</si>
  <si>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</si>
  <si>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</si>
  <si>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</si>
  <si>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</si>
  <si>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</si>
  <si>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</si>
  <si>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</si>
  <si>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</si>
  <si>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</si>
  <si>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</si>
  <si>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</si>
  <si>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</si>
  <si>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</si>
  <si>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</si>
  <si>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</si>
  <si>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</si>
  <si>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</si>
  <si>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</si>
  <si>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</si>
  <si>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</si>
  <si>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</si>
  <si>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</si>
  <si>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</si>
  <si>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</si>
  <si>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</si>
  <si>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</si>
  <si>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</si>
  <si>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</si>
  <si>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</si>
  <si>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</si>
  <si>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</si>
  <si>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</si>
  <si>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</si>
  <si>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</si>
  <si>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</si>
  <si>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</si>
  <si>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</si>
  <si>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</si>
  <si>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</si>
  <si>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</si>
  <si>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</si>
  <si>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</si>
  <si>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</si>
  <si>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</si>
  <si>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</si>
  <si>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</si>
  <si>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</si>
  <si>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</si>
  <si>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</si>
  <si>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</si>
  <si>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</si>
  <si>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</si>
  <si>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</si>
  <si>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</si>
  <si>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</si>
  <si>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</si>
  <si>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</si>
  <si>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</si>
  <si>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</si>
  <si>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</si>
  <si>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</si>
  <si>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</si>
  <si>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</si>
  <si>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</si>
  <si>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</si>
  <si>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</si>
  <si>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</si>
  <si>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</si>
  <si>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</si>
  <si>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</si>
  <si>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</si>
  <si>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</si>
  <si>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</si>
  <si>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</si>
  <si>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</si>
  <si>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</si>
  <si>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</si>
  <si>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</si>
  <si>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</si>
  <si>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</si>
  <si>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</si>
  <si>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</si>
  <si>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</si>
  <si>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</si>
  <si>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</si>
  <si>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</si>
  <si>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</si>
  <si>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</si>
  <si>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</si>
  <si>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</si>
  <si>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</si>
  <si>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</si>
  <si>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</si>
  <si>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</si>
  <si>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</si>
  <si>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</si>
  <si>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</si>
  <si>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</si>
  <si>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</si>
  <si>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</si>
  <si>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</si>
  <si>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</si>
  <si>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</si>
  <si>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</si>
  <si>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</si>
  <si>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</si>
  <si>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</si>
  <si>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</si>
  <si>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</si>
  <si>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</si>
  <si>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</si>
  <si>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</si>
  <si>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</si>
  <si>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</si>
  <si>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</si>
  <si>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</si>
  <si>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</si>
  <si>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</si>
  <si>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</si>
  <si>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</si>
  <si>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</si>
  <si>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</si>
  <si>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</si>
  <si>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</si>
  <si>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</si>
  <si>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</si>
  <si>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</si>
  <si>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</si>
  <si>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</si>
  <si>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</si>
  <si>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</si>
  <si>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</si>
  <si>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</si>
  <si>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</si>
  <si>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</si>
  <si>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</si>
  <si>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</si>
  <si>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</si>
  <si>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</si>
  <si>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</si>
  <si>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</si>
  <si>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</si>
  <si>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</si>
  <si>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</si>
  <si>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</si>
  <si>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</si>
  <si>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</si>
  <si>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</si>
  <si>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</si>
  <si>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</si>
  <si>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</si>
  <si>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</si>
  <si>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</si>
  <si>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</si>
  <si>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</si>
  <si>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</si>
  <si>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</si>
  <si>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</si>
  <si>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</si>
  <si>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</si>
  <si>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</si>
  <si>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</si>
  <si>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</si>
  <si>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</si>
  <si>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</si>
  <si>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</si>
  <si>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</si>
  <si>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</si>
  <si>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</si>
  <si>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</si>
  <si>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</si>
  <si>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</si>
  <si>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</si>
  <si>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</si>
  <si>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</si>
  <si>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</si>
  <si>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</si>
  <si>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</si>
  <si>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</si>
  <si>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</si>
  <si>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</si>
  <si>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</si>
  <si>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</si>
  <si>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</si>
  <si>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</si>
  <si>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</si>
  <si>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</si>
  <si>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</si>
  <si>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</si>
  <si>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</si>
  <si>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</si>
  <si>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</si>
  <si>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</si>
  <si>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</si>
  <si>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</si>
  <si>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</si>
  <si>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</si>
  <si>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</si>
  <si>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</si>
  <si>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</si>
  <si>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</si>
  <si>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</si>
  <si>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</si>
  <si>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</si>
  <si>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</si>
  <si>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</si>
  <si>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</si>
  <si>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</si>
  <si>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</si>
  <si>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</si>
  <si>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</si>
  <si>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</si>
  <si>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</si>
  <si>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</si>
  <si>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</si>
  <si>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</si>
  <si>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</si>
  <si>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</si>
  <si>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</si>
  <si>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</si>
  <si>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</si>
  <si>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</si>
  <si>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</si>
  <si>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</si>
  <si>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</si>
  <si>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</si>
  <si>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</si>
  <si>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</si>
  <si>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</si>
  <si>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</si>
  <si>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</si>
  <si>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</si>
  <si>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</si>
  <si>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</si>
  <si>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</si>
  <si>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</si>
  <si>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</si>
  <si>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</si>
  <si>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</si>
  <si>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</si>
  <si>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</si>
  <si>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</si>
  <si>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</si>
  <si>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</si>
  <si>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</si>
  <si>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</si>
  <si>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</si>
  <si>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</si>
  <si>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</si>
  <si>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</si>
  <si>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</si>
  <si>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</si>
  <si>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</si>
  <si>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</si>
  <si>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</si>
  <si>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</si>
  <si>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</si>
  <si>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</si>
  <si>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</si>
  <si>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</si>
  <si>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</si>
  <si>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</si>
  <si>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</si>
  <si>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</si>
  <si>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</si>
  <si>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</si>
  <si>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</si>
  <si>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</si>
  <si>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</si>
  <si>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</si>
  <si>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</si>
  <si>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</si>
  <si>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</si>
  <si>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</si>
  <si>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</si>
  <si>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</si>
  <si>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</si>
  <si>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</si>
  <si>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</si>
  <si>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</si>
  <si>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</si>
  <si>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</si>
  <si>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</si>
  <si>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</si>
  <si>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</si>
  <si>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</si>
  <si>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</si>
  <si>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</si>
  <si>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</si>
  <si>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</si>
  <si>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</si>
  <si>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</si>
  <si>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</si>
  <si>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</si>
  <si>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</si>
  <si>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</si>
  <si>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</si>
  <si>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</si>
  <si>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</si>
  <si>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</si>
  <si>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</si>
  <si>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</si>
  <si>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</si>
  <si>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</si>
  <si>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</si>
  <si>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</si>
  <si>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</si>
  <si>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</si>
  <si>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</si>
  <si>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</si>
  <si>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</si>
  <si>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</si>
  <si>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</si>
  <si>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</si>
  <si>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</si>
  <si>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</si>
  <si>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</si>
  <si>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</si>
  <si>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</si>
  <si>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</si>
  <si>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</si>
  <si>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</si>
  <si>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</si>
  <si>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</si>
  <si>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</si>
  <si>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</si>
  <si>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</si>
  <si>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</si>
  <si>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</si>
  <si>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</si>
  <si>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</si>
  <si>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</si>
  <si>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</si>
  <si>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</si>
  <si>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</si>
  <si>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</si>
  <si>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</si>
  <si>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</si>
  <si>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</si>
  <si>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</si>
  <si>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</si>
  <si>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</si>
  <si>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</si>
  <si>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</si>
  <si>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</si>
  <si>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</si>
  <si>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</si>
  <si>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</si>
  <si>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</si>
  <si>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</si>
  <si>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</si>
  <si>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</si>
  <si>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</si>
  <si>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</si>
  <si>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</si>
  <si>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</si>
  <si>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</si>
  <si>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</si>
  <si>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</si>
  <si>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</si>
  <si>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</si>
  <si>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</si>
  <si>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</si>
  <si>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</si>
  <si>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</si>
  <si>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</si>
  <si>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</si>
  <si>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</si>
  <si>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</si>
  <si>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</si>
  <si>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</si>
  <si>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</si>
  <si>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</si>
  <si>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</si>
  <si>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</si>
  <si>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</si>
  <si>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</si>
  <si>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</si>
  <si>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</si>
  <si>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</si>
  <si>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</si>
  <si>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</si>
  <si>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</si>
  <si>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</si>
  <si>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</si>
  <si>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</si>
  <si>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</si>
  <si>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</si>
  <si>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</si>
  <si>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</si>
  <si>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</si>
  <si>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</si>
  <si>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</si>
  <si>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</si>
  <si>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</si>
  <si>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</si>
  <si>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</si>
  <si>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</si>
  <si>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</si>
  <si>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</si>
  <si>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</si>
  <si>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</si>
  <si>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</si>
  <si>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</si>
  <si>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</si>
  <si>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</si>
  <si>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</si>
  <si>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</si>
  <si>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</si>
  <si>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</si>
  <si>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</si>
  <si>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</si>
  <si>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</si>
  <si>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</si>
  <si>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</si>
  <si>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</si>
  <si>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</si>
  <si>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</si>
  <si>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</si>
  <si>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</si>
  <si>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</si>
  <si>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</si>
  <si>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</si>
  <si>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</si>
  <si>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</si>
  <si>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</si>
  <si>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</si>
  <si>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</si>
  <si>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</si>
  <si>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</si>
  <si>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</si>
  <si>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</si>
  <si>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</si>
  <si>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</si>
  <si>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</si>
  <si>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</si>
  <si>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</si>
  <si>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</si>
  <si>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</si>
  <si>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</si>
  <si>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</si>
  <si>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</si>
  <si>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</si>
  <si>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</si>
  <si>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</si>
  <si>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</si>
  <si>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</si>
  <si>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</si>
  <si>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</si>
  <si>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</si>
  <si>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</si>
  <si>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</si>
  <si>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</si>
  <si>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</si>
  <si>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</si>
  <si>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</si>
  <si>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</si>
  <si>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</si>
  <si>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</si>
  <si>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</si>
  <si>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</si>
  <si>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</si>
  <si>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</si>
  <si>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</si>
  <si>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</si>
  <si>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</si>
  <si>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</si>
  <si>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</si>
  <si>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</si>
  <si>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</si>
  <si>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</si>
  <si>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</si>
  <si>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</si>
  <si>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</si>
  <si>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</si>
  <si>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</si>
  <si>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</si>
  <si>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</si>
  <si>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</si>
  <si>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</si>
  <si>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</si>
  <si>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</si>
  <si>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</si>
  <si>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</si>
  <si>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</si>
  <si>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</si>
  <si>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</si>
  <si>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</si>
  <si>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</si>
  <si>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</si>
  <si>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</si>
  <si>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</si>
  <si>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</si>
  <si>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</si>
  <si>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</si>
  <si>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</si>
  <si>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</si>
  <si>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</si>
  <si>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</si>
  <si>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</si>
  <si>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</si>
  <si>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</si>
  <si>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</si>
  <si>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</si>
  <si>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</si>
  <si>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</si>
  <si>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</si>
  <si>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</si>
  <si>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</si>
  <si>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</si>
  <si>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</si>
  <si>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</si>
  <si>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</si>
  <si>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</si>
  <si>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</si>
  <si>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</si>
  <si>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</si>
  <si>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</si>
  <si>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</si>
  <si>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</si>
  <si>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</si>
  <si>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</si>
  <si>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</si>
  <si>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</si>
  <si>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</si>
  <si>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</si>
  <si>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</si>
  <si>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</si>
  <si>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</si>
  <si>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</si>
  <si>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</si>
  <si>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</si>
  <si>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</si>
  <si>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</si>
  <si>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</si>
  <si>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</si>
  <si>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</si>
  <si>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</si>
  <si>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</si>
  <si>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</si>
  <si>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</si>
  <si>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</si>
  <si>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</si>
  <si>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</si>
  <si>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</si>
  <si>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</si>
  <si>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</si>
  <si>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</si>
  <si>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</si>
  <si>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</si>
  <si>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</si>
  <si>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</si>
  <si>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</si>
  <si>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</si>
  <si>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</si>
  <si>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</si>
  <si>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</si>
  <si>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</si>
  <si>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</si>
  <si>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</si>
  <si>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</si>
  <si>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</si>
  <si>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</si>
  <si>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</si>
  <si>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</si>
  <si>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</si>
  <si>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</si>
  <si>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</si>
  <si>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</si>
  <si>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</si>
  <si>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</si>
  <si>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</si>
  <si>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</si>
  <si>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</si>
  <si>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</si>
  <si>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</si>
  <si>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</si>
  <si>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</si>
  <si>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</si>
  <si>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</si>
  <si>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</si>
  <si>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</si>
  <si>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</si>
  <si>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</si>
  <si>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</si>
  <si>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</si>
  <si>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</si>
  <si>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</si>
  <si>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</si>
  <si>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</si>
  <si>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</si>
  <si>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</si>
  <si>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</si>
  <si>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</si>
  <si>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</si>
  <si>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</si>
  <si>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</si>
  <si>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</si>
  <si>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</si>
  <si>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</si>
  <si>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</si>
  <si>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</si>
  <si>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</si>
  <si>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</si>
  <si>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</si>
  <si>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</si>
  <si>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</si>
  <si>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</si>
  <si>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</si>
  <si>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</si>
  <si>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</si>
  <si>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</si>
  <si>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</si>
  <si>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</si>
  <si>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</si>
  <si>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</si>
  <si>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</si>
  <si>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</si>
  <si>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</si>
  <si>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</si>
  <si>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</si>
  <si>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</si>
  <si>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</si>
  <si>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</si>
  <si>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</si>
  <si>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</si>
  <si>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</si>
  <si>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</si>
  <si>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</si>
  <si>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</si>
  <si>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</si>
  <si>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</si>
  <si>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</si>
  <si>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</si>
  <si>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</si>
  <si>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</si>
  <si>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</si>
  <si>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</si>
  <si>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</si>
  <si>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</si>
  <si>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</si>
  <si>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</si>
  <si>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</si>
  <si>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</si>
  <si>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</si>
  <si>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</si>
  <si>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</si>
  <si>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</si>
  <si>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</si>
  <si>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</si>
  <si>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</si>
  <si>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</si>
  <si>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</si>
  <si>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</si>
  <si>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</si>
  <si>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</si>
  <si>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</si>
  <si>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</si>
  <si>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</si>
  <si>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</si>
  <si>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</si>
  <si>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</si>
  <si>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</si>
  <si>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</si>
  <si>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</si>
  <si>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</si>
  <si>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</si>
  <si>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</si>
  <si>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</si>
  <si>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</si>
  <si>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</si>
  <si>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</si>
  <si>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</si>
  <si>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</si>
  <si>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</si>
  <si>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</si>
  <si>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</si>
  <si>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</si>
  <si>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</si>
  <si>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</si>
  <si>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</si>
  <si>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</si>
  <si>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</si>
  <si>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</si>
  <si>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</si>
  <si>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</si>
  <si>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</si>
  <si>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</si>
  <si>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</si>
  <si>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</si>
  <si>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</si>
  <si>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</si>
  <si>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</si>
  <si>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</si>
  <si>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</si>
  <si>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</si>
  <si>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</si>
  <si>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</si>
  <si>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</si>
  <si>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</si>
  <si>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</si>
  <si>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</si>
  <si>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</si>
  <si>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</si>
  <si>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</si>
  <si>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</si>
  <si>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</si>
  <si>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</si>
  <si>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</si>
  <si>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</si>
  <si>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</si>
  <si>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</si>
  <si>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</si>
  <si>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</si>
  <si>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</si>
  <si>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</si>
  <si>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</si>
  <si>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</si>
  <si>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</si>
  <si>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</si>
  <si>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</si>
  <si>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</si>
  <si>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</si>
  <si>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</si>
  <si>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</si>
  <si>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</si>
  <si>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</si>
  <si>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</si>
  <si>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</si>
  <si>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</si>
  <si>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</si>
  <si>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</si>
  <si>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</si>
  <si>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</si>
  <si>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</si>
  <si>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</si>
  <si>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</si>
  <si>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</si>
  <si>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</si>
  <si>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</si>
  <si>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</si>
  <si>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</si>
  <si>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</si>
  <si>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</si>
  <si>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</si>
  <si>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</si>
  <si>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</si>
  <si>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</si>
  <si>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</si>
  <si>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</si>
  <si>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</si>
  <si>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</si>
  <si>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</si>
  <si>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</si>
  <si>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</si>
  <si>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</si>
  <si>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</si>
  <si>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</si>
  <si>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</si>
  <si>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</si>
  <si>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</si>
  <si>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</si>
  <si>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</si>
  <si>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</si>
  <si>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</si>
  <si>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</si>
  <si>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</si>
  <si>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</si>
  <si>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</si>
  <si>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</si>
  <si>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</si>
  <si>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</si>
  <si>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</si>
  <si>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</si>
  <si>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</si>
  <si>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</si>
  <si>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</si>
  <si>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</si>
  <si>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</si>
  <si>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</si>
  <si>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</si>
  <si>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</si>
  <si>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</si>
  <si>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</si>
  <si>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</si>
  <si>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</si>
  <si>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</si>
  <si>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</si>
  <si>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</si>
  <si>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</si>
  <si>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</si>
  <si>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</si>
  <si>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</si>
  <si>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</si>
  <si>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</si>
  <si>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</si>
  <si>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</si>
  <si>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</si>
  <si>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</si>
  <si>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</si>
  <si>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</si>
  <si>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</si>
  <si>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</si>
  <si>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</si>
  <si>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</si>
  <si>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</si>
  <si>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</si>
  <si>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</si>
  <si>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</si>
  <si>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</si>
  <si>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</si>
  <si>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</si>
  <si>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</si>
  <si>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</si>
  <si>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</si>
  <si>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</si>
  <si>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</si>
  <si>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</si>
  <si>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</si>
  <si>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</si>
  <si>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</si>
  <si>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</si>
  <si>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</si>
  <si>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</si>
  <si>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</si>
  <si>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</si>
  <si>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</si>
  <si>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</si>
  <si>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</si>
  <si>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</si>
  <si>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</si>
  <si>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</si>
  <si>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</si>
  <si>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</si>
  <si>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</si>
  <si>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</si>
  <si>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</si>
  <si>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</si>
  <si>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</si>
  <si>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</si>
  <si>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</si>
  <si>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</si>
  <si>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</si>
  <si>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</si>
  <si>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</si>
  <si>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</si>
  <si>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</si>
  <si>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</si>
  <si>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</si>
  <si>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</si>
  <si>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</si>
  <si>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</si>
  <si>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</si>
  <si>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</si>
  <si>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</si>
  <si>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</si>
  <si>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</si>
  <si>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</si>
  <si>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</si>
  <si>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</si>
  <si>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</si>
  <si>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</si>
  <si>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</si>
  <si>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</si>
  <si>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</si>
  <si>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</si>
  <si>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</si>
  <si>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</si>
  <si>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</si>
  <si>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</si>
  <si>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</si>
  <si>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</si>
  <si>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</si>
  <si>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</si>
  <si>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</si>
  <si>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</si>
  <si>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</si>
  <si>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</si>
  <si>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</si>
  <si>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</si>
  <si>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</si>
  <si>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</si>
  <si>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</si>
  <si>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</si>
  <si>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</si>
  <si>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</si>
  <si>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</si>
  <si>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</si>
  <si>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</si>
  <si>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</si>
  <si>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</si>
  <si>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</si>
  <si>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</si>
  <si>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</si>
  <si>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</si>
  <si>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</si>
  <si>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</si>
  <si>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</si>
  <si>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</si>
  <si>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</si>
  <si>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</si>
  <si>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</si>
  <si>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</si>
  <si>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</si>
  <si>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</si>
  <si>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</si>
  <si>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</si>
  <si>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</si>
  <si>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</si>
  <si>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</si>
  <si>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</si>
  <si>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</si>
  <si>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</si>
  <si>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</si>
  <si>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</si>
  <si>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</si>
  <si>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</si>
  <si>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</si>
  <si>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</si>
  <si>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</si>
  <si>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</si>
  <si>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</si>
  <si>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</si>
  <si>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</si>
  <si>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</si>
  <si>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</si>
  <si>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</si>
  <si>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</si>
  <si>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</si>
  <si>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</si>
  <si>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</si>
  <si>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</si>
  <si>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</si>
  <si>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</si>
  <si>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</si>
  <si>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</si>
  <si>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</si>
  <si>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</si>
  <si>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</si>
  <si>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</si>
  <si>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</si>
  <si>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</si>
  <si>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</si>
  <si>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</si>
  <si>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</si>
  <si>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</si>
  <si>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</si>
  <si>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</si>
  <si>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</si>
  <si>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</si>
  <si>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</si>
  <si>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</si>
  <si>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</si>
  <si>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</si>
  <si>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</si>
  <si>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</si>
  <si>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</si>
  <si>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</si>
  <si>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</si>
  <si>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</si>
  <si>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</si>
  <si>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</si>
  <si>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</si>
  <si>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</si>
  <si>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</si>
  <si>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</si>
  <si>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</si>
  <si>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</si>
  <si>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</si>
  <si>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</si>
  <si>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</si>
  <si>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</si>
  <si>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</si>
  <si>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</si>
  <si>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</si>
  <si>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</si>
  <si>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</si>
  <si>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</si>
  <si>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</si>
  <si>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</si>
  <si>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</si>
  <si>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</si>
  <si>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</si>
  <si>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</si>
  <si>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</si>
  <si>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</si>
  <si>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</si>
  <si>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</si>
  <si>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</si>
  <si>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</si>
  <si>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</si>
  <si>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</si>
  <si>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</si>
  <si>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</si>
  <si>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</si>
  <si>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</si>
  <si>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</si>
  <si>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</si>
  <si>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</si>
  <si>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</si>
  <si>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</si>
  <si>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</si>
  <si>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</si>
  <si>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</si>
  <si>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</si>
  <si>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</si>
  <si>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</si>
  <si>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</si>
  <si>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</si>
  <si>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</si>
  <si>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</si>
  <si>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</si>
  <si>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</si>
  <si>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</si>
  <si>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</si>
  <si>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</si>
  <si>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</si>
  <si>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</si>
  <si>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</si>
  <si>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</si>
  <si>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</si>
  <si>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</si>
  <si>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</si>
  <si>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</si>
  <si>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</si>
  <si>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</si>
  <si>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</si>
  <si>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</si>
  <si>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</si>
  <si>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</si>
  <si>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</si>
  <si>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</si>
  <si>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</si>
  <si>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</si>
  <si>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</si>
  <si>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</si>
  <si>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</si>
  <si>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</si>
  <si>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</si>
  <si>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</si>
  <si>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</si>
  <si>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</si>
  <si>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</si>
  <si>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</si>
  <si>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</si>
  <si>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</si>
  <si>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</si>
  <si>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</si>
  <si>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</si>
  <si>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</si>
  <si>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</si>
  <si>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</si>
  <si>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</si>
  <si>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</si>
  <si>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</si>
  <si>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</si>
  <si>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</si>
  <si>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</si>
  <si>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</si>
  <si>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</si>
  <si>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</si>
  <si>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</si>
  <si>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</si>
  <si>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</si>
  <si>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</si>
  <si>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</si>
  <si>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</si>
  <si>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</si>
  <si>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</si>
  <si>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</si>
  <si>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</si>
  <si>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</si>
  <si>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</si>
  <si>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</si>
  <si>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</si>
  <si>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</si>
  <si>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</si>
  <si>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</si>
  <si>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</si>
  <si>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</si>
  <si>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</si>
  <si>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</si>
  <si>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</si>
  <si>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</si>
  <si>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</si>
  <si>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</si>
  <si>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</si>
  <si>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</si>
  <si>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</si>
  <si>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</si>
  <si>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</si>
  <si>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</si>
  <si>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</si>
  <si>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</si>
  <si>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</si>
  <si>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</si>
  <si>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</si>
  <si>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</si>
  <si>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</si>
  <si>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</si>
  <si>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</si>
  <si>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</si>
  <si>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</si>
  <si>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</si>
  <si>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</si>
  <si>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</si>
  <si>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</si>
  <si>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</si>
  <si>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</si>
  <si>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</si>
  <si>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</si>
  <si>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</si>
  <si>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</si>
  <si>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</si>
  <si>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</si>
  <si>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</si>
  <si>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</si>
  <si>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</si>
  <si>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</si>
  <si>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</si>
  <si>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</si>
  <si>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</si>
  <si>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</si>
  <si>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</si>
  <si>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</si>
  <si>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</si>
  <si>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</si>
  <si>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</si>
  <si>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</si>
  <si>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</si>
  <si>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</si>
  <si>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</si>
  <si>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</si>
  <si>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</si>
  <si>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</si>
  <si>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</si>
  <si>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</si>
  <si>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</si>
  <si>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</si>
  <si>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</si>
  <si>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</si>
  <si>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</si>
  <si>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</si>
  <si>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</si>
  <si>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</si>
  <si>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</si>
  <si>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</si>
  <si>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</si>
  <si>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</si>
  <si>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</si>
  <si>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</si>
  <si>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</si>
  <si>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</si>
  <si>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</si>
  <si>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</si>
  <si>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</si>
  <si>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</si>
  <si>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</si>
  <si>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</si>
  <si>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</si>
  <si>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</si>
  <si>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</si>
  <si>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</si>
  <si>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</si>
  <si>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</si>
  <si>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</si>
  <si>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</si>
  <si>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</si>
  <si>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</si>
  <si>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</si>
  <si>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</si>
  <si>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</si>
  <si>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</si>
  <si>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</si>
  <si>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</si>
  <si>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</si>
  <si>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</si>
  <si>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</si>
  <si>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</si>
  <si>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</si>
  <si>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</si>
  <si>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</si>
  <si>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</si>
  <si>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</si>
  <si>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</si>
  <si>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</si>
  <si>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</si>
  <si>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</si>
  <si>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</si>
  <si>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</si>
  <si>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</si>
  <si>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</si>
  <si>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</si>
  <si>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</si>
  <si>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</si>
  <si>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</si>
  <si>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</si>
  <si>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</si>
  <si>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</si>
  <si>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</si>
  <si>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</si>
  <si>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</si>
  <si>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</si>
  <si>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</si>
  <si>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</si>
  <si>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</si>
  <si>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</si>
  <si>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</si>
  <si>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</si>
  <si>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</si>
  <si>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</si>
  <si>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</si>
  <si>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</si>
  <si>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</si>
  <si>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</si>
  <si>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</si>
  <si>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</si>
  <si>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</si>
  <si>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</si>
  <si>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</si>
  <si>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</si>
  <si>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</si>
  <si>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</si>
  <si>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</si>
  <si>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</si>
  <si>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</si>
  <si>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</si>
  <si>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</si>
  <si>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</si>
  <si>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</si>
  <si>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</si>
  <si>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</si>
  <si>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</si>
  <si>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</si>
  <si>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</si>
  <si>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</si>
  <si>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</si>
  <si>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</si>
  <si>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</si>
  <si>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</si>
  <si>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</si>
  <si>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</si>
  <si>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</si>
  <si>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</si>
  <si>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</si>
  <si>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</si>
  <si>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</si>
  <si>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</si>
  <si>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</si>
  <si>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</si>
  <si>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</si>
  <si>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</si>
  <si>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</si>
  <si>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</si>
  <si>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</si>
  <si>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</si>
  <si>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</si>
  <si>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</si>
  <si>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</si>
  <si>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</si>
  <si>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</si>
  <si>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</si>
  <si>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</si>
  <si>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</si>
  <si>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</si>
  <si>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</si>
  <si>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</si>
  <si>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</si>
  <si>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</si>
  <si>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</si>
  <si>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</si>
  <si>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</si>
  <si>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</si>
  <si>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</si>
  <si>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</si>
  <si>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</si>
  <si>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</si>
  <si>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</si>
  <si>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</si>
  <si>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</si>
  <si>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</si>
  <si>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</si>
  <si>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</si>
  <si>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</si>
  <si>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</si>
  <si>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</si>
  <si>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</si>
  <si>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</si>
  <si>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</si>
  <si>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</si>
  <si>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</si>
  <si>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</si>
  <si>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</si>
  <si>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</si>
  <si>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</si>
  <si>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</si>
  <si>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</si>
  <si>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</si>
  <si>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</si>
  <si>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</si>
  <si>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</si>
  <si>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</si>
  <si>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</si>
  <si>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</si>
  <si>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</si>
  <si>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</si>
  <si>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</si>
  <si>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</si>
  <si>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</si>
  <si>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</si>
  <si>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</si>
  <si>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</si>
  <si>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</si>
  <si>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</si>
  <si>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</si>
  <si>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</si>
  <si>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</si>
  <si>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</si>
  <si>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</si>
  <si>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</si>
  <si>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</si>
  <si>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</si>
  <si>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</si>
  <si>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</si>
  <si>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</si>
  <si>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</si>
  <si>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</si>
  <si>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</si>
  <si>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</si>
  <si>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</si>
  <si>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</si>
  <si>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</si>
  <si>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</si>
  <si>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</si>
  <si>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</si>
  <si>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</si>
  <si>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</si>
  <si>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</si>
  <si>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</si>
  <si>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</si>
  <si>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</si>
  <si>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</si>
  <si>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</si>
  <si>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</si>
  <si>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</si>
  <si>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</si>
  <si>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</si>
  <si>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</si>
  <si>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</si>
  <si>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</si>
  <si>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</si>
  <si>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</si>
  <si>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</si>
  <si>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</si>
  <si>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</si>
  <si>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</si>
  <si>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</si>
  <si>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</si>
  <si>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</si>
  <si>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</si>
  <si>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</si>
  <si>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</si>
  <si>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</si>
  <si>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</si>
  <si>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</si>
  <si>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</si>
  <si>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</si>
  <si>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</si>
  <si>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</si>
  <si>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</si>
  <si>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</si>
  <si>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</si>
  <si>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</si>
  <si>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</si>
  <si>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</si>
  <si>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</si>
  <si>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</si>
  <si>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</si>
  <si>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</si>
  <si>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</si>
  <si>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</si>
  <si>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</si>
  <si>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</si>
  <si>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</si>
  <si>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</si>
  <si>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</si>
  <si>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</si>
  <si>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</si>
  <si>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</si>
  <si>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</si>
  <si>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</si>
  <si>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</si>
  <si>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</si>
  <si>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</si>
  <si>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</si>
  <si>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</si>
  <si>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</si>
  <si>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</si>
  <si>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</si>
  <si>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</si>
  <si>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</si>
  <si>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</si>
  <si>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</si>
  <si>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</si>
  <si>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</si>
  <si>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</si>
  <si>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</si>
  <si>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</si>
  <si>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</si>
  <si>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</si>
  <si>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</si>
  <si>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</si>
  <si>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</si>
  <si>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</si>
  <si>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</si>
  <si>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</si>
  <si>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</si>
  <si>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</si>
  <si>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</si>
  <si>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</si>
  <si>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</si>
  <si>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</si>
  <si>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</si>
  <si>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</si>
  <si>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</si>
  <si>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</si>
  <si>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</si>
  <si>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</si>
  <si>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</si>
  <si>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</si>
  <si>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</si>
  <si>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</si>
  <si>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</si>
  <si>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</si>
  <si>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</si>
  <si>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</si>
  <si>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</si>
  <si>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</si>
  <si>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</si>
  <si>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</si>
  <si>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</si>
  <si>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</si>
  <si>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</si>
  <si>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</si>
  <si>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</si>
  <si>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</si>
  <si>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</si>
  <si>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</si>
  <si>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</si>
  <si>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</si>
  <si>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</si>
  <si>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</si>
  <si>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</si>
  <si>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</si>
  <si>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</si>
  <si>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</si>
  <si>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</si>
  <si>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</si>
  <si>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</si>
  <si>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</si>
  <si>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</si>
  <si>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</si>
  <si>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</si>
  <si>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</si>
  <si>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</si>
  <si>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</si>
  <si>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</si>
  <si>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</si>
  <si>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</si>
  <si>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</si>
  <si>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</si>
  <si>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</si>
  <si>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</si>
  <si>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</si>
  <si>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</si>
  <si>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</si>
  <si>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</si>
  <si>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</si>
  <si>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</si>
  <si>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</si>
  <si>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</si>
  <si>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</si>
  <si>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</si>
  <si>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</si>
  <si>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</si>
  <si>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</si>
  <si>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</si>
  <si>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</si>
  <si>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</si>
  <si>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</si>
  <si>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</si>
  <si>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</si>
  <si>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</si>
  <si>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</si>
  <si>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</si>
  <si>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</si>
  <si>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</si>
  <si>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</si>
  <si>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</si>
  <si>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</si>
  <si>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</si>
  <si>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</si>
  <si>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</si>
  <si>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</si>
  <si>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</si>
  <si>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</si>
  <si>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</si>
  <si>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</si>
  <si>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</si>
  <si>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</si>
  <si>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</si>
  <si>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</si>
  <si>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</si>
  <si>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</si>
  <si>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</si>
  <si>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</si>
  <si>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</si>
  <si>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</si>
  <si>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</si>
  <si>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</si>
  <si>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</si>
  <si>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</si>
  <si>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</si>
  <si>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</si>
  <si>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</si>
  <si>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</si>
  <si>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</si>
  <si>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</si>
  <si>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</si>
  <si>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</si>
  <si>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</si>
  <si>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</si>
  <si>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</si>
  <si>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</si>
  <si>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</si>
  <si>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</si>
  <si>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</si>
  <si>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</si>
  <si>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</si>
  <si>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</si>
  <si>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</si>
  <si>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</si>
  <si>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</si>
  <si>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</si>
  <si>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</si>
  <si>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</si>
  <si>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</si>
  <si>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</si>
  <si>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</si>
  <si>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</si>
  <si>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</si>
  <si>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</si>
  <si>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</si>
  <si>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</si>
  <si>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</si>
  <si>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</si>
  <si>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</si>
  <si>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</si>
  <si>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</si>
  <si>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</si>
  <si>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</si>
  <si>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</si>
  <si>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</si>
  <si>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</si>
  <si>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</si>
  <si>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</si>
  <si>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</si>
  <si>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</si>
  <si>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</si>
  <si>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</si>
  <si>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</si>
  <si>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</si>
  <si>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</si>
  <si>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</si>
  <si>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</si>
  <si>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</si>
  <si>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</si>
  <si>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</si>
  <si>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</si>
  <si>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</si>
  <si>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</si>
  <si>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</si>
  <si>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</si>
  <si>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</si>
  <si>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</si>
  <si>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</si>
  <si>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</si>
  <si>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</si>
  <si>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</si>
  <si>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</si>
  <si>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</si>
  <si>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</si>
  <si>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</si>
  <si>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</si>
  <si>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</si>
  <si>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</si>
  <si>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</si>
  <si>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</si>
  <si>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</si>
  <si>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</si>
  <si>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</si>
  <si>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</si>
  <si>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</si>
  <si>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</si>
  <si>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</si>
  <si>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</si>
  <si>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</si>
  <si>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</si>
  <si>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</si>
  <si>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</si>
  <si>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</si>
  <si>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</si>
  <si>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</si>
  <si>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</si>
  <si>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</si>
  <si>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</si>
  <si>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</si>
  <si>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</si>
  <si>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</si>
  <si>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</si>
  <si>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</si>
  <si>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</si>
  <si>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</si>
  <si>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</si>
  <si>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</si>
  <si>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</si>
  <si>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</si>
  <si>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</si>
  <si>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</si>
  <si>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</si>
  <si>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</si>
  <si>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</si>
  <si>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</si>
  <si>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</si>
  <si>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</si>
  <si>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</si>
  <si>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</si>
  <si>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</si>
  <si>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</si>
  <si>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</si>
  <si>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</si>
  <si>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</si>
  <si>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</si>
  <si>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</si>
  <si>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</si>
  <si>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</si>
  <si>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</si>
  <si>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</si>
  <si>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</si>
  <si>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</si>
  <si>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</si>
  <si>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</si>
  <si>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</si>
  <si>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</si>
  <si>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</si>
  <si>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</si>
  <si>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</si>
  <si>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</si>
  <si>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</si>
  <si>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</si>
  <si>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</si>
  <si>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</si>
  <si>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</si>
  <si>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</si>
  <si>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</si>
  <si>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</si>
  <si>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</si>
  <si>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</si>
  <si>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</si>
  <si>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</si>
  <si>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</si>
  <si>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</si>
  <si>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</si>
  <si>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</si>
  <si>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</si>
  <si>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</si>
  <si>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</si>
  <si>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</si>
  <si>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</si>
  <si>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</si>
  <si>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</si>
  <si>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</si>
  <si>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</si>
  <si>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</si>
  <si>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</si>
  <si>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</si>
  <si>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</si>
  <si>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</si>
  <si>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</si>
  <si>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</si>
  <si>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</si>
  <si>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</si>
  <si>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</si>
  <si>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</si>
  <si>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</si>
  <si>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</si>
  <si>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</si>
  <si>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</si>
  <si>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</si>
  <si>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</si>
  <si>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</si>
  <si>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</si>
  <si>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</si>
  <si>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</si>
  <si>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</si>
  <si>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</si>
  <si>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</si>
  <si>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</si>
  <si>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</si>
  <si>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</si>
  <si>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</si>
  <si>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</si>
  <si>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</si>
  <si>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</si>
  <si>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</si>
  <si>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</si>
  <si>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</si>
  <si>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</si>
  <si>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</si>
  <si>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</si>
  <si>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</si>
  <si>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</si>
  <si>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</si>
  <si>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</si>
  <si>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</si>
  <si>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</si>
  <si>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</si>
  <si>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</si>
  <si>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</si>
  <si>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</si>
  <si>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</si>
  <si>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</si>
  <si>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</si>
  <si>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</si>
  <si>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</si>
  <si>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</si>
  <si>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</si>
  <si>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</si>
  <si>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</si>
  <si>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</si>
  <si>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</si>
  <si>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</si>
  <si>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</si>
  <si>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</si>
  <si>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</si>
  <si>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</si>
  <si>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</si>
  <si>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</si>
  <si>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</si>
  <si>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</si>
  <si>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</si>
  <si>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</si>
  <si>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</si>
  <si>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</si>
  <si>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</si>
  <si>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</si>
  <si>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</si>
  <si>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</si>
  <si>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</si>
  <si>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</si>
  <si>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</si>
  <si>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</si>
  <si>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</si>
  <si>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</si>
  <si>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</si>
  <si>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</si>
  <si>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</si>
  <si>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</si>
  <si>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</si>
  <si>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</si>
  <si>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</si>
  <si>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</si>
  <si>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</si>
  <si>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</si>
  <si>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</si>
  <si>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</si>
  <si>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</si>
  <si>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</si>
  <si>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</si>
  <si>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</si>
  <si>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</si>
  <si>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</si>
  <si>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</si>
  <si>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</si>
  <si>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</si>
  <si>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</si>
  <si>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</si>
  <si>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</si>
  <si>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</si>
  <si>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</si>
  <si>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</si>
  <si>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</si>
  <si>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</si>
  <si>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</si>
  <si>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</si>
  <si>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</si>
  <si>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</si>
  <si>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</si>
  <si>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</si>
  <si>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</si>
  <si>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</si>
  <si>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</si>
  <si>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</si>
  <si>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</si>
  <si>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</si>
  <si>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</si>
  <si>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</si>
  <si>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</si>
  <si>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</si>
  <si>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</si>
  <si>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</si>
  <si>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</si>
  <si>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</si>
  <si>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</si>
  <si>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</si>
  <si>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</si>
  <si>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</si>
  <si>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</si>
  <si>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</si>
  <si>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</si>
  <si>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</si>
  <si>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</si>
  <si>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</si>
  <si>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</si>
  <si>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</si>
  <si>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</si>
  <si>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</si>
  <si>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</si>
  <si>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</si>
  <si>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</si>
  <si>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</si>
  <si>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</si>
  <si>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</si>
  <si>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</si>
  <si>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</si>
  <si>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</si>
  <si>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</si>
  <si>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</si>
  <si>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</si>
  <si>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</si>
  <si>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</si>
  <si>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</si>
  <si>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</si>
  <si>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</si>
  <si>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</si>
  <si>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</si>
  <si>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</si>
  <si>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</si>
  <si>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</si>
  <si>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</si>
  <si>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</si>
  <si>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</si>
  <si>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</si>
  <si>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</si>
  <si>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</si>
  <si>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</si>
  <si>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</si>
  <si>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</si>
  <si>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</si>
  <si>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</si>
  <si>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</si>
  <si>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</si>
  <si>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</si>
  <si>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</si>
  <si>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</si>
  <si>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</si>
  <si>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</si>
  <si>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</si>
  <si>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</si>
  <si>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</si>
  <si>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</si>
  <si>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</si>
  <si>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</si>
  <si>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</si>
  <si>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</si>
  <si>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</si>
  <si>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</si>
  <si>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</si>
  <si>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</si>
  <si>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</si>
  <si>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</si>
  <si>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</si>
  <si>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</si>
  <si>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</si>
  <si>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</si>
  <si>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</si>
  <si>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</si>
  <si>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</si>
  <si>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</si>
  <si>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</si>
  <si>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</si>
  <si>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</si>
  <si>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</si>
  <si>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</si>
  <si>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</si>
  <si>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</si>
  <si>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</si>
  <si>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</si>
  <si>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</si>
  <si>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</si>
  <si>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</si>
  <si>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</si>
  <si>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</si>
  <si>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</si>
  <si>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</si>
  <si>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</si>
  <si>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</si>
  <si>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</si>
  <si>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</si>
  <si>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</si>
  <si>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</si>
  <si>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</si>
  <si>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</si>
  <si>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</si>
  <si>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</si>
  <si>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</si>
  <si>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</si>
  <si>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</si>
  <si>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</si>
  <si>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</si>
  <si>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</si>
  <si>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</si>
  <si>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</si>
  <si>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</si>
  <si>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</si>
  <si>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</si>
  <si>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</si>
  <si>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</si>
  <si>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</si>
  <si>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</si>
  <si>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</si>
  <si>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</si>
  <si>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</si>
  <si>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</si>
  <si>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</si>
  <si>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</si>
  <si>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</si>
  <si>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</si>
  <si>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</si>
  <si>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</si>
  <si>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</si>
  <si>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</si>
  <si>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</si>
  <si>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</si>
  <si>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</si>
  <si>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</si>
  <si>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</si>
  <si>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</si>
  <si>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</si>
  <si>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</si>
  <si>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</si>
  <si>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</si>
  <si>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</si>
  <si>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</si>
  <si>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</si>
  <si>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</si>
  <si>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</si>
  <si>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</si>
  <si>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</si>
  <si>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</si>
  <si>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</si>
  <si>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</si>
  <si>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</si>
  <si>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</si>
  <si>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</si>
  <si>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</si>
  <si>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</si>
  <si>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</si>
  <si>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</si>
  <si>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</si>
  <si>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</si>
  <si>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</si>
  <si>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</si>
  <si>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</si>
  <si>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</si>
  <si>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</si>
  <si>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</si>
  <si>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</si>
  <si>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</si>
  <si>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</si>
  <si>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</si>
  <si>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</si>
  <si>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</si>
  <si>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</si>
  <si>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</si>
  <si>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</si>
  <si>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</si>
  <si>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</si>
  <si>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</si>
  <si>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</si>
  <si>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</si>
  <si>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</si>
  <si>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</si>
  <si>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</si>
  <si>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</si>
  <si>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</si>
  <si>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</si>
  <si>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</si>
  <si>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</si>
  <si>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</si>
  <si>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</si>
  <si>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</si>
  <si>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</si>
  <si>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</si>
  <si>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</si>
  <si>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</si>
  <si>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</si>
  <si>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</si>
  <si>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</si>
  <si>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</si>
  <si>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</si>
  <si>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</si>
  <si>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</si>
  <si>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</si>
  <si>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</si>
  <si>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</si>
  <si>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</si>
  <si>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</si>
  <si>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</si>
  <si>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</si>
  <si>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</si>
  <si>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</si>
  <si>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</si>
  <si>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</si>
  <si>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</si>
  <si>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</si>
  <si>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</si>
  <si>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</si>
  <si>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</si>
  <si>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</si>
  <si>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</si>
  <si>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</si>
  <si>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</si>
  <si>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</si>
  <si>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</si>
  <si>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</si>
  <si>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</si>
  <si>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</si>
  <si>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</si>
  <si>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</si>
  <si>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</si>
  <si>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</si>
  <si>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</si>
  <si>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</si>
  <si>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</si>
  <si>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</si>
  <si>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</si>
  <si>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</si>
  <si>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</si>
  <si>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</si>
  <si>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</si>
  <si>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</si>
  <si>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</si>
  <si>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</si>
  <si>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</si>
  <si>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</si>
  <si>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</si>
  <si>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</si>
  <si>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</si>
  <si>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</si>
  <si>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</si>
  <si>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</si>
  <si>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</si>
  <si>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</si>
  <si>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</si>
  <si>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</si>
  <si>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</si>
  <si>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</si>
  <si>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</si>
  <si>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</si>
  <si>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</si>
  <si>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</si>
  <si>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</si>
  <si>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</si>
  <si>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</si>
  <si>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</si>
  <si>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</si>
  <si>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</si>
  <si>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</si>
  <si>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</si>
  <si>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</si>
  <si>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</si>
  <si>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</si>
  <si>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</si>
  <si>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</si>
  <si>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</si>
  <si>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</si>
  <si>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</si>
  <si>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</si>
  <si>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</si>
  <si>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</si>
  <si>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</si>
  <si>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</si>
  <si>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</si>
  <si>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</si>
  <si>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</si>
  <si>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</si>
  <si>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</si>
  <si>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</si>
  <si>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</si>
  <si>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</si>
  <si>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</si>
  <si>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</si>
  <si>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</si>
  <si>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</si>
  <si>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</si>
  <si>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</si>
  <si>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</si>
  <si>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</si>
  <si>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</si>
  <si>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</si>
  <si>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</si>
  <si>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</si>
  <si>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</si>
  <si>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</si>
  <si>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</si>
  <si>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</si>
  <si>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</si>
  <si>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</si>
  <si>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</si>
  <si>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</si>
  <si>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</si>
  <si>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</si>
  <si>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</si>
  <si>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</si>
  <si>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</si>
  <si>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</si>
  <si>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</si>
  <si>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</si>
  <si>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</si>
  <si>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</si>
  <si>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</si>
  <si>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</si>
  <si>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</si>
  <si>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</si>
  <si>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</si>
  <si>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</si>
  <si>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</si>
  <si>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</si>
  <si>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</si>
  <si>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</si>
  <si>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</si>
  <si>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</si>
  <si>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</si>
  <si>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</si>
  <si>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</si>
  <si>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</si>
  <si>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</si>
  <si>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</si>
  <si>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</si>
  <si>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</si>
  <si>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</si>
  <si>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</si>
  <si>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</si>
  <si>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</si>
  <si>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</si>
  <si>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</si>
  <si>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</si>
  <si>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</si>
  <si>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</si>
  <si>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</si>
  <si>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</si>
  <si>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</si>
  <si>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</si>
  <si>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</si>
  <si>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</si>
  <si>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</si>
  <si>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</si>
  <si>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</si>
  <si>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</si>
  <si>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</si>
  <si>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</si>
  <si>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</si>
  <si>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</si>
  <si>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</si>
  <si>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</si>
  <si>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</si>
  <si>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</si>
  <si>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</si>
  <si>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</si>
  <si>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</si>
  <si>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</si>
  <si>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</si>
  <si>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</si>
  <si>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</si>
  <si>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</si>
  <si>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</si>
  <si>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</si>
  <si>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</si>
  <si>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</si>
  <si>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</si>
  <si>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</si>
  <si>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</si>
  <si>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</si>
  <si>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</si>
  <si>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</si>
  <si>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</si>
  <si>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</si>
  <si>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</si>
  <si>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</si>
  <si>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</si>
  <si>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</si>
  <si>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</si>
  <si>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</si>
  <si>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</si>
  <si>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</si>
  <si>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</si>
  <si>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</si>
  <si>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</si>
  <si>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</si>
  <si>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</si>
  <si>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</si>
  <si>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</si>
  <si>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</si>
  <si>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</si>
  <si>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</si>
  <si>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</si>
  <si>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</si>
  <si>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</si>
  <si>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</si>
  <si>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</si>
  <si>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</si>
  <si>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</si>
  <si>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</si>
  <si>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</si>
  <si>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</si>
  <si>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</si>
  <si>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</si>
  <si>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</si>
  <si>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</si>
  <si>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</si>
  <si>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</si>
  <si>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</si>
  <si>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</si>
  <si>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</si>
  <si>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</si>
  <si>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</si>
  <si>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</si>
  <si>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</si>
  <si>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</si>
  <si>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</si>
  <si>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</si>
  <si>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</si>
  <si>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</si>
  <si>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</si>
  <si>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</si>
  <si>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</si>
  <si>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</si>
  <si>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</si>
  <si>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</si>
  <si>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</si>
  <si>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</si>
  <si>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</si>
  <si>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</si>
  <si>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</si>
  <si>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</si>
  <si>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</si>
  <si>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</si>
  <si>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</si>
  <si>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</si>
  <si>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</si>
  <si>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</si>
  <si>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</si>
  <si>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</si>
  <si>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</si>
  <si>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</si>
  <si>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</si>
  <si>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</si>
  <si>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</si>
  <si>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</si>
  <si>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</si>
  <si>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</si>
  <si>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</si>
  <si>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</si>
  <si>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</si>
  <si>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</si>
  <si>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</si>
  <si>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</si>
  <si>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</si>
  <si>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</si>
  <si>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</si>
  <si>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</si>
  <si>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</si>
  <si>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</si>
  <si>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</si>
  <si>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</si>
  <si>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</si>
  <si>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</si>
  <si>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</si>
  <si>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</si>
  <si>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</si>
  <si>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</si>
  <si>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</si>
  <si>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</si>
  <si>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</si>
  <si>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</si>
  <si>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</si>
  <si>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</si>
  <si>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</si>
  <si>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</si>
  <si>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</si>
  <si>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</si>
  <si>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</si>
  <si>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</si>
  <si>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</si>
  <si>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</si>
  <si>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</si>
  <si>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</si>
  <si>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</si>
  <si>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</si>
  <si>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</si>
  <si>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</si>
  <si>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</si>
  <si>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</si>
  <si>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</si>
  <si>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</si>
  <si>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</si>
  <si>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</si>
  <si>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</si>
  <si>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</si>
  <si>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</si>
  <si>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</si>
  <si>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</si>
  <si>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</si>
  <si>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</si>
  <si>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</si>
  <si>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</si>
  <si>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</si>
  <si>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</si>
  <si>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</si>
  <si>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</si>
  <si>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</si>
  <si>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</si>
  <si>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</si>
  <si>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</si>
  <si>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</si>
  <si>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</si>
  <si>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</si>
  <si>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</si>
  <si>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</si>
  <si>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</si>
  <si>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</si>
  <si>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</si>
  <si>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</si>
  <si>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</si>
  <si>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</si>
  <si>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</si>
  <si>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</si>
  <si>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</si>
  <si>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</si>
  <si>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</si>
  <si>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</si>
  <si>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</si>
  <si>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</si>
  <si>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</si>
  <si>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</si>
  <si>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</si>
  <si>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</si>
  <si>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</si>
  <si>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</si>
  <si>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</si>
  <si>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</si>
  <si>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</si>
  <si>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</si>
  <si>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</si>
  <si>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</si>
  <si>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</si>
  <si>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</si>
  <si>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</si>
  <si>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</si>
  <si>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</si>
  <si>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</si>
  <si>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</si>
  <si>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</si>
  <si>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</si>
  <si>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</si>
  <si>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</si>
  <si>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</si>
  <si>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</si>
  <si>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</si>
  <si>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</si>
  <si>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</si>
  <si>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</si>
  <si>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</si>
  <si>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</si>
  <si>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</si>
  <si>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</si>
  <si>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</si>
  <si>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</si>
  <si>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</si>
  <si>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</si>
  <si>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</si>
  <si>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</si>
  <si>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</si>
  <si>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</si>
  <si>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</si>
  <si>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</si>
  <si>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</si>
  <si>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</si>
  <si>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</si>
  <si>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</si>
  <si>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</si>
  <si>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</si>
  <si>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</si>
  <si>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</si>
  <si>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</si>
  <si>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</si>
  <si>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</si>
  <si>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</si>
  <si>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</si>
  <si>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</si>
  <si>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</si>
  <si>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</si>
  <si>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</si>
  <si>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</si>
  <si>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</si>
  <si>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</si>
  <si>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</si>
  <si>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</si>
  <si>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</si>
  <si>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</si>
  <si>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</si>
  <si>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</si>
  <si>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</si>
  <si>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</si>
  <si>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</si>
  <si>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</si>
  <si>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</si>
  <si>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</si>
  <si>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</si>
  <si>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</si>
  <si>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</si>
  <si>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</si>
  <si>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</si>
  <si>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</si>
  <si>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</si>
  <si>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</si>
  <si>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</si>
  <si>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</si>
  <si>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</si>
  <si>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</si>
  <si>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</si>
  <si>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</si>
  <si>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</si>
  <si>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</si>
  <si>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</si>
  <si>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</si>
  <si>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</si>
  <si>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</si>
  <si>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</si>
  <si>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</si>
  <si>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</si>
  <si>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</si>
  <si>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</si>
  <si>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</si>
  <si>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</si>
  <si>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</si>
  <si>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</si>
  <si>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</si>
  <si>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</si>
  <si>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</si>
  <si>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</si>
  <si>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</si>
  <si>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</si>
  <si>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</si>
  <si>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</si>
  <si>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</si>
  <si>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</si>
  <si>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</si>
  <si>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</si>
  <si>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</si>
  <si>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</si>
  <si>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</si>
  <si>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</si>
  <si>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</si>
  <si>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</si>
  <si>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</si>
  <si>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</si>
  <si>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</si>
  <si>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</si>
  <si>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</si>
  <si>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</si>
  <si>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</si>
  <si>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</si>
  <si>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</si>
  <si>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</si>
  <si>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</si>
  <si>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</si>
  <si>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</si>
  <si>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</si>
  <si>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</si>
  <si>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</si>
  <si>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</si>
  <si>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</si>
  <si>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</si>
  <si>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</si>
  <si>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</si>
  <si>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</si>
  <si>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</si>
  <si>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</si>
  <si>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</si>
  <si>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</si>
  <si>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</si>
  <si>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</si>
  <si>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</si>
  <si>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</si>
  <si>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</si>
  <si>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</si>
  <si>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</si>
  <si>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</si>
  <si>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</si>
  <si>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</si>
  <si>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</si>
  <si>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</si>
  <si>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</si>
  <si>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</si>
  <si>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</si>
  <si>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</si>
  <si>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</si>
  <si>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</si>
  <si>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</si>
  <si>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</si>
  <si>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</si>
  <si>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</si>
  <si>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</si>
  <si>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</si>
  <si>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</si>
  <si>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</si>
  <si>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</si>
  <si>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</si>
  <si>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</si>
  <si>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</si>
  <si>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</si>
  <si>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</si>
  <si>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</si>
  <si>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</si>
  <si>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</si>
  <si>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</si>
  <si>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</si>
  <si>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</si>
  <si>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</si>
  <si>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</si>
  <si>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</si>
  <si>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</si>
  <si>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</si>
  <si>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</si>
  <si>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</si>
  <si>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</si>
  <si>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</si>
  <si>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</si>
  <si>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</si>
  <si>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</si>
  <si>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</si>
  <si>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</si>
  <si>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</si>
  <si>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</si>
  <si>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</si>
  <si>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</si>
  <si>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</si>
  <si>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</si>
  <si>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</si>
  <si>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</si>
  <si>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</si>
  <si>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</si>
  <si>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</si>
  <si>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</si>
  <si>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</si>
  <si>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</si>
  <si>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</si>
  <si>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</si>
  <si>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</si>
  <si>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</si>
  <si>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</si>
  <si>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</si>
  <si>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</si>
  <si>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</si>
  <si>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</si>
  <si>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</si>
  <si>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</si>
  <si>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</si>
  <si>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</si>
  <si>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</si>
  <si>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</si>
  <si>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</si>
  <si>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</si>
  <si>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</si>
  <si>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</si>
  <si>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</si>
  <si>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</si>
  <si>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</si>
  <si>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</si>
  <si>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</si>
  <si>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</si>
  <si>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</si>
  <si>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</si>
  <si>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</si>
  <si>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</si>
  <si>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</si>
  <si>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</si>
  <si>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</si>
  <si>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</si>
  <si>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</si>
  <si>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</si>
  <si>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</si>
  <si>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</si>
  <si>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</si>
  <si>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</si>
  <si>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</si>
  <si>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</si>
  <si>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</si>
  <si>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</si>
  <si>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</si>
  <si>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</si>
  <si>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</si>
  <si>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</si>
  <si>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</si>
  <si>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</si>
  <si>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</si>
  <si>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</si>
  <si>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</si>
  <si>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</si>
  <si>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</si>
  <si>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</si>
  <si>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</si>
  <si>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</si>
  <si>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</si>
  <si>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</si>
  <si>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</si>
  <si>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</si>
  <si>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</si>
  <si>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</si>
  <si>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</si>
  <si>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</si>
  <si>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</si>
  <si>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</si>
  <si>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</si>
  <si>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</si>
  <si>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</si>
  <si>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</si>
  <si>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</si>
  <si>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</si>
  <si>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</si>
  <si>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</si>
  <si>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</si>
  <si>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</si>
  <si>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</si>
  <si>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</si>
  <si>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</si>
  <si>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</si>
  <si>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</si>
  <si>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</si>
  <si>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</si>
  <si>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</si>
  <si>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</si>
  <si>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</si>
  <si>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</si>
  <si>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</si>
  <si>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</si>
  <si>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</si>
  <si>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</si>
  <si>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</si>
  <si>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</si>
  <si>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</si>
  <si>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</si>
  <si>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</si>
  <si>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</si>
  <si>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</si>
  <si>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</si>
  <si>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</si>
  <si>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</si>
  <si>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</si>
  <si>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</si>
  <si>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</si>
  <si>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</si>
  <si>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</si>
  <si>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</si>
  <si>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</si>
  <si>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</si>
  <si>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</si>
  <si>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</si>
  <si>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</si>
  <si>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</si>
  <si>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</si>
  <si>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</si>
  <si>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</si>
  <si>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</si>
  <si>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</si>
  <si>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</si>
  <si>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</si>
  <si>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</si>
  <si>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</si>
  <si>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</si>
  <si>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</si>
  <si>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</si>
  <si>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</si>
  <si>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</si>
  <si>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</si>
  <si>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</si>
  <si>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</si>
  <si>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</si>
  <si>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</si>
  <si>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</si>
  <si>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</si>
  <si>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</si>
  <si>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</si>
  <si>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</si>
  <si>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</si>
  <si>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</si>
  <si>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</si>
  <si>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</si>
  <si>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</si>
  <si>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</si>
  <si>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</si>
  <si>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</si>
  <si>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</si>
  <si>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</si>
  <si>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</si>
  <si>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</si>
  <si>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</si>
  <si>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</si>
  <si>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</si>
  <si>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</si>
  <si>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</si>
  <si>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</si>
  <si>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</si>
  <si>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</si>
  <si>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</si>
  <si>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</si>
  <si>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</si>
  <si>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</si>
  <si>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</si>
  <si>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</si>
  <si>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</si>
  <si>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</si>
  <si>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</si>
  <si>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</si>
  <si>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</si>
  <si>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</si>
  <si>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</si>
  <si>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</si>
  <si>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</si>
  <si>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</si>
  <si>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</si>
  <si>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</si>
  <si>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</si>
  <si>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</si>
  <si>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</si>
  <si>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</si>
  <si>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</si>
  <si>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</si>
  <si>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</si>
  <si>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</si>
  <si>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</si>
  <si>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</si>
  <si>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</si>
  <si>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</si>
  <si>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</si>
  <si>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</si>
  <si>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</si>
  <si>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</si>
  <si>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</si>
  <si>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</si>
  <si>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</si>
  <si>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</si>
  <si>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</si>
  <si>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</si>
  <si>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</si>
  <si>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</si>
  <si>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</si>
  <si>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</si>
  <si>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</si>
  <si>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</si>
  <si>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</si>
  <si>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</si>
  <si>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</si>
  <si>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</si>
  <si>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</si>
  <si>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</si>
  <si>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</si>
  <si>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</si>
  <si>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</si>
  <si>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</si>
  <si>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</si>
  <si>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</si>
  <si>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</si>
  <si>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</si>
  <si>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</si>
  <si>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</si>
  <si>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</si>
  <si>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</si>
  <si>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</si>
  <si>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</si>
  <si>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</si>
  <si>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</si>
  <si>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</si>
  <si>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</si>
  <si>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</si>
  <si>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</si>
  <si>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</si>
  <si>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</si>
  <si>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</si>
  <si>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</si>
  <si>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</si>
  <si>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</si>
  <si>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</si>
  <si>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</si>
  <si>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</si>
  <si>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</si>
  <si>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</si>
  <si>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</si>
  <si>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</si>
  <si>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</si>
  <si>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</si>
  <si>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</si>
  <si>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</si>
  <si>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</si>
  <si>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</si>
  <si>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</si>
  <si>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</si>
  <si>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</si>
  <si>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</si>
  <si>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</si>
  <si>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</si>
  <si>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</si>
  <si>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</si>
  <si>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</si>
  <si>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</si>
  <si>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</si>
  <si>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</si>
  <si>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</si>
  <si>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</si>
  <si>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</si>
  <si>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</si>
  <si>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</si>
  <si>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</si>
  <si>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</si>
  <si>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</si>
  <si>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</si>
  <si>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</si>
  <si>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</si>
  <si>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</si>
  <si>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</si>
  <si>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</si>
  <si>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</si>
  <si>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</si>
  <si>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</si>
  <si>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</si>
  <si>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</si>
  <si>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</si>
  <si>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</si>
  <si>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</si>
  <si>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</si>
  <si>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</si>
  <si>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</si>
  <si>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</si>
  <si>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</si>
  <si>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</si>
  <si>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</si>
  <si>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</si>
  <si>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</si>
  <si>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</si>
  <si>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</si>
  <si>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</si>
  <si>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</si>
  <si>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</si>
  <si>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</si>
  <si>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</si>
  <si>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</si>
  <si>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</si>
  <si>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</si>
  <si>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</si>
  <si>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</si>
  <si>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</si>
  <si>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</si>
  <si>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</si>
  <si>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</si>
  <si>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</si>
  <si>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</si>
  <si>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</si>
  <si>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</si>
  <si>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</si>
  <si>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</si>
  <si>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</si>
  <si>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</si>
  <si>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</si>
  <si>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</si>
  <si>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</si>
  <si>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</si>
  <si>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</si>
  <si>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</si>
  <si>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</si>
  <si>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</si>
  <si>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</si>
  <si>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</si>
  <si>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</si>
  <si>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</si>
  <si>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</si>
  <si>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</si>
  <si>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</si>
  <si>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</si>
  <si>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</si>
  <si>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</si>
  <si>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</si>
  <si>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</si>
  <si>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</si>
  <si>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</si>
  <si>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</si>
  <si>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</si>
  <si>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</si>
  <si>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</si>
  <si>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</si>
  <si>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</si>
  <si>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</si>
  <si>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</si>
  <si>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</si>
  <si>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</si>
  <si>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</si>
  <si>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</si>
  <si>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</si>
  <si>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</si>
  <si>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</si>
  <si>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</si>
  <si>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</si>
  <si>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</si>
  <si>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</si>
  <si>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</si>
  <si>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</si>
  <si>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</si>
  <si>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</si>
  <si>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</si>
  <si>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</si>
  <si>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</si>
  <si>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</si>
  <si>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</si>
  <si>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</si>
  <si>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</si>
  <si>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</si>
  <si>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</si>
  <si>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</si>
  <si>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</si>
  <si>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</si>
  <si>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</si>
  <si>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</si>
  <si>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</si>
  <si>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</si>
  <si>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</si>
  <si>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</si>
  <si>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</si>
  <si>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</si>
  <si>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</si>
  <si>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</si>
  <si>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</si>
  <si>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</si>
  <si>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</si>
  <si>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</si>
  <si>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</si>
  <si>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</si>
  <si>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</si>
  <si>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</si>
  <si>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</si>
  <si>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</si>
  <si>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</si>
  <si>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</si>
  <si>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</si>
  <si>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</si>
  <si>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</si>
  <si>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</si>
  <si>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</si>
  <si>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</si>
  <si>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</si>
  <si>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</si>
  <si>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</si>
  <si>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</si>
  <si>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</si>
  <si>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</si>
  <si>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</si>
  <si>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</si>
  <si>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</si>
  <si>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</si>
  <si>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</si>
  <si>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</si>
  <si>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</si>
  <si>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</si>
  <si>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</si>
  <si>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</si>
  <si>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</si>
  <si>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</si>
  <si>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</si>
  <si>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</si>
  <si>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</si>
  <si>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</si>
  <si>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</si>
  <si>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</si>
  <si>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</si>
  <si>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</si>
  <si>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</si>
  <si>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</si>
  <si>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</si>
  <si>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</si>
  <si>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</si>
  <si>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</si>
  <si>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</si>
  <si>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</si>
  <si>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</si>
  <si>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</si>
  <si>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</si>
  <si>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</si>
  <si>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</si>
  <si>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</si>
  <si>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</si>
  <si>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</si>
  <si>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</si>
  <si>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</si>
  <si>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</si>
  <si>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</si>
  <si>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</si>
  <si>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</si>
  <si>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</si>
  <si>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</si>
  <si>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</si>
  <si>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</si>
  <si>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</si>
  <si>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</si>
  <si>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</si>
  <si>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</si>
  <si>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</si>
  <si>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</si>
  <si>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</si>
  <si>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</si>
  <si>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</si>
  <si>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</si>
  <si>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</si>
  <si>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</si>
  <si>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</si>
  <si>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</si>
  <si>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</si>
  <si>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</si>
  <si>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</si>
  <si>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</si>
  <si>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</si>
  <si>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</si>
  <si>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</si>
  <si>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</si>
  <si>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</si>
  <si>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</si>
  <si>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</si>
  <si>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</si>
  <si>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</si>
  <si>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</si>
  <si>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</si>
  <si>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</si>
  <si>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</si>
  <si>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</si>
  <si>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</si>
  <si>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</si>
  <si>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</si>
  <si>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</si>
  <si>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</si>
  <si>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</si>
  <si>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</si>
  <si>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</si>
  <si>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</si>
  <si>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</si>
  <si>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</si>
  <si>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</si>
  <si>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</si>
  <si>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</si>
  <si>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</si>
  <si>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</si>
  <si>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</si>
  <si>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</si>
  <si>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</si>
  <si>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</si>
  <si>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</si>
  <si>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</si>
  <si>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</si>
  <si>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</si>
  <si>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</si>
  <si>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</si>
  <si>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</si>
  <si>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</si>
  <si>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</si>
  <si>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</si>
  <si>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</si>
  <si>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</si>
  <si>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</si>
  <si>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</si>
  <si>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</si>
  <si>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</si>
  <si>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</si>
  <si>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</si>
  <si>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</si>
  <si>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</si>
  <si>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</si>
  <si>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</si>
  <si>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</si>
  <si>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</si>
  <si>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</si>
  <si>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</si>
  <si>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</si>
  <si>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</si>
  <si>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</si>
  <si>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</si>
  <si>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</si>
  <si>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</si>
  <si>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</si>
  <si>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</si>
  <si>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</si>
  <si>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</si>
  <si>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</si>
  <si>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</si>
  <si>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</si>
  <si>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</si>
  <si>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</si>
  <si>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</si>
  <si>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</si>
  <si>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</si>
  <si>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</si>
  <si>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</si>
  <si>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</si>
  <si>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</si>
  <si>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</si>
  <si>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</si>
  <si>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</si>
  <si>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</si>
  <si>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</si>
  <si>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</si>
  <si>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</si>
  <si>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</si>
  <si>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</si>
  <si>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</si>
  <si>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</si>
  <si>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</si>
  <si>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</si>
  <si>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</si>
  <si>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</si>
  <si>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</si>
  <si>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</si>
  <si>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</si>
  <si>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</si>
  <si>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</si>
  <si>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</si>
  <si>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</si>
  <si>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</si>
  <si>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</si>
  <si>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</si>
  <si>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</si>
  <si>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</si>
  <si>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</si>
  <si>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</si>
  <si>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</si>
  <si>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</si>
  <si>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</si>
  <si>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</si>
  <si>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</si>
  <si>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</si>
  <si>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</si>
  <si>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</si>
  <si>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</si>
  <si>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</si>
  <si>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</si>
  <si>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</si>
  <si>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</si>
  <si>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</si>
  <si>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</si>
  <si>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</si>
  <si>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</si>
  <si>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</si>
  <si>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</si>
  <si>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</si>
  <si>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</si>
  <si>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</si>
  <si>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</si>
  <si>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</si>
  <si>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</si>
  <si>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</si>
  <si>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</si>
  <si>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</si>
  <si>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</si>
  <si>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</si>
  <si>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</si>
  <si>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</si>
  <si>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</si>
  <si>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</si>
  <si>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</si>
  <si>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</si>
  <si>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</si>
  <si>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</si>
  <si>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</si>
  <si>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</si>
  <si>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</si>
  <si>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</si>
  <si>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</si>
  <si>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</si>
  <si>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</si>
  <si>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</si>
  <si>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</si>
  <si>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</si>
  <si>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</si>
  <si>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</si>
  <si>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</si>
  <si>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</si>
  <si>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</si>
  <si>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</si>
  <si>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</si>
  <si>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</si>
  <si>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</si>
  <si>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</si>
  <si>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</si>
  <si>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</si>
  <si>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</si>
  <si>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</si>
  <si>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</si>
  <si>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</si>
  <si>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</si>
  <si>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</si>
  <si>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</si>
  <si>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</si>
  <si>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</si>
  <si>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</si>
  <si>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</si>
  <si>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</si>
  <si>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</si>
  <si>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</si>
  <si>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</si>
  <si>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</si>
  <si>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</si>
  <si>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</si>
  <si>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</si>
  <si>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</si>
  <si>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</si>
  <si>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</si>
  <si>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</si>
  <si>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</si>
  <si>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</si>
  <si>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</si>
  <si>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</si>
  <si>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</si>
  <si>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</si>
  <si>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</si>
  <si>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</si>
  <si>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</si>
  <si>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</si>
  <si>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</si>
  <si>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</si>
  <si>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</si>
  <si>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</si>
  <si>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</si>
  <si>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</si>
  <si>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</si>
  <si>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</si>
  <si>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</si>
  <si>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</si>
  <si>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</si>
  <si>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</si>
  <si>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</si>
  <si>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</si>
  <si>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</si>
  <si>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</si>
  <si>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</si>
  <si>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</si>
  <si>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</si>
  <si>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</si>
  <si>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</si>
  <si>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</si>
  <si>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</si>
  <si>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</si>
  <si>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</si>
  <si>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</si>
  <si>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</si>
  <si>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</si>
  <si>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</si>
  <si>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</si>
  <si>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</si>
  <si>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</si>
  <si>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</si>
  <si>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</si>
  <si>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</si>
  <si>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</si>
  <si>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</si>
  <si>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</si>
  <si>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</si>
  <si>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</si>
  <si>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</si>
  <si>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</si>
  <si>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</si>
  <si>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</si>
  <si>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</si>
  <si>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</si>
  <si>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</si>
  <si>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</si>
  <si>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</si>
  <si>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</si>
  <si>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</si>
  <si>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</si>
  <si>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</si>
  <si>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</si>
  <si>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</si>
  <si>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</si>
  <si>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</si>
  <si>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</si>
  <si>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</si>
  <si>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</si>
  <si>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</si>
  <si>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</si>
  <si>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</si>
  <si>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</si>
  <si>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</si>
  <si>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</si>
  <si>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</si>
  <si>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</si>
  <si>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</si>
  <si>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</si>
  <si>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</si>
  <si>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</si>
  <si>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</si>
  <si>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</si>
  <si>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</si>
  <si>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</si>
  <si>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</si>
  <si>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</si>
  <si>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</si>
  <si>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</si>
  <si>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</si>
  <si>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</si>
  <si>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</si>
  <si>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</si>
  <si>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</si>
  <si>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</si>
  <si>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</si>
  <si>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</si>
  <si>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</si>
  <si>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</si>
  <si>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</si>
  <si>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</si>
  <si>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</si>
  <si>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</si>
  <si>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</si>
  <si>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</si>
  <si>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</si>
  <si>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</si>
  <si>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</si>
  <si>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</si>
  <si>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</si>
  <si>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</si>
  <si>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</si>
  <si>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</si>
  <si>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</si>
  <si>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</si>
  <si>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</si>
  <si>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</si>
  <si>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</si>
  <si>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</si>
  <si>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</si>
  <si>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</si>
  <si>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</si>
  <si>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</si>
  <si>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</si>
  <si>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</si>
  <si>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</si>
  <si>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</si>
  <si>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</si>
  <si>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</si>
  <si>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</si>
  <si>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</si>
  <si>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</si>
  <si>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</si>
  <si>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</si>
  <si>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</si>
  <si>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</si>
  <si>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</si>
  <si>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</si>
  <si>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</si>
  <si>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</si>
  <si>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</si>
  <si>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</si>
  <si>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</si>
  <si>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</si>
  <si>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</si>
  <si>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</si>
  <si>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</si>
  <si>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</si>
  <si>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</si>
  <si>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</si>
  <si>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</si>
  <si>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</si>
  <si>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</si>
  <si>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</si>
  <si>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</si>
  <si>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</si>
  <si>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</si>
  <si>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</si>
  <si>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</si>
  <si>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</si>
  <si>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</si>
  <si>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</si>
  <si>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</si>
  <si>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</si>
  <si>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</si>
  <si>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</si>
  <si>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</si>
  <si>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</si>
  <si>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</si>
  <si>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</si>
  <si>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</si>
  <si>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</si>
  <si>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</si>
  <si>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</si>
  <si>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</si>
  <si>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</si>
  <si>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</si>
  <si>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</si>
  <si>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</si>
  <si>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</si>
  <si>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</si>
  <si>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</si>
  <si>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</si>
  <si>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</si>
  <si>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</si>
  <si>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</si>
  <si>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</si>
  <si>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</si>
  <si>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</si>
  <si>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</si>
  <si>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</si>
  <si>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</si>
  <si>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</si>
  <si>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</si>
  <si>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</si>
  <si>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</si>
  <si>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</si>
  <si>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</si>
  <si>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</si>
  <si>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</si>
  <si>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</si>
  <si>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</si>
  <si>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</si>
  <si>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</si>
  <si>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</si>
  <si>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</si>
  <si>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</si>
  <si>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</si>
  <si>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</si>
  <si>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</si>
  <si>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</si>
  <si>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</si>
  <si>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</si>
  <si>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</si>
  <si>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</si>
  <si>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</si>
  <si>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</si>
  <si>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</si>
  <si>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</si>
  <si>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</si>
  <si>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</si>
  <si>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</si>
  <si>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</si>
  <si>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</si>
  <si>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</si>
  <si>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</si>
  <si>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</si>
  <si>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</si>
  <si>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</si>
  <si>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</si>
  <si>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</si>
  <si>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</si>
  <si>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</si>
  <si>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</si>
  <si>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</si>
  <si>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</si>
  <si>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</si>
  <si>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</si>
  <si>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</si>
  <si>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</si>
  <si>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</si>
  <si>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</si>
  <si>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</si>
  <si>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</si>
  <si>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</si>
  <si>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</si>
  <si>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</si>
  <si>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</si>
  <si>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</si>
  <si>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</si>
  <si>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</si>
  <si>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</si>
  <si>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</si>
  <si>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</si>
  <si>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</si>
  <si>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</si>
  <si>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</si>
  <si>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</si>
  <si>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</si>
  <si>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</si>
  <si>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</si>
  <si>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</si>
  <si>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</si>
  <si>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</si>
  <si>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</si>
  <si>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</si>
  <si>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</si>
  <si>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</si>
  <si>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</si>
  <si>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</si>
  <si>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</si>
  <si>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</si>
  <si>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</si>
  <si>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</si>
  <si>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</si>
  <si>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</si>
  <si>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</si>
  <si>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</si>
  <si>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</si>
  <si>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</si>
  <si>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</si>
  <si>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</si>
  <si>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</si>
  <si>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</si>
  <si>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</si>
  <si>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</si>
  <si>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</si>
  <si>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</si>
  <si>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</si>
  <si>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</si>
  <si>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</si>
  <si>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</si>
  <si>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</si>
  <si>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</si>
  <si>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</si>
  <si>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</si>
  <si>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</si>
  <si>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</si>
  <si>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</si>
  <si>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</si>
  <si>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</si>
  <si>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</si>
  <si>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</si>
  <si>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</si>
  <si>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</si>
  <si>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</si>
  <si>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</si>
  <si>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</si>
  <si>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</si>
  <si>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</si>
  <si>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</si>
  <si>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</si>
  <si>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</si>
  <si>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</si>
  <si>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</si>
  <si>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</si>
  <si>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</si>
  <si>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</si>
  <si>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</si>
  <si>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</si>
  <si>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</si>
  <si>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</si>
  <si>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</si>
  <si>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</si>
  <si>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</si>
  <si>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</si>
  <si>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</si>
  <si>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</si>
  <si>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</si>
  <si>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</si>
  <si>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</si>
  <si>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</si>
  <si>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</si>
  <si>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</si>
  <si>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</si>
  <si>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</si>
  <si>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</si>
  <si>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</si>
  <si>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</si>
  <si>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</si>
  <si>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</si>
  <si>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</si>
  <si>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</si>
  <si>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</si>
  <si>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</si>
  <si>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</si>
  <si>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</si>
  <si>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</si>
  <si>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</si>
  <si>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</si>
  <si>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</si>
  <si>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</si>
  <si>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</si>
  <si>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</si>
  <si>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</si>
  <si>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</si>
  <si>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</si>
  <si>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</si>
  <si>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</si>
  <si>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</si>
  <si>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</si>
  <si>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</si>
  <si>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</si>
  <si>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</si>
  <si>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</si>
  <si>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</si>
  <si>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</si>
  <si>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</si>
  <si>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</si>
  <si>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</si>
  <si>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</si>
  <si>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</si>
  <si>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</si>
  <si>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</si>
  <si>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</si>
  <si>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</si>
  <si>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</si>
  <si>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</si>
  <si>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</si>
  <si>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</si>
  <si>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</si>
  <si>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</si>
  <si>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</si>
  <si>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</si>
  <si>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</si>
  <si>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</si>
  <si>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</si>
  <si>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</si>
  <si>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</si>
  <si>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</si>
  <si>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</si>
  <si>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</si>
  <si>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</si>
  <si>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</si>
  <si>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</si>
  <si>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</si>
  <si>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</si>
  <si>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</si>
  <si>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</si>
  <si>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</si>
  <si>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</si>
  <si>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</si>
  <si>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</si>
  <si>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</si>
  <si>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</si>
  <si>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</si>
  <si>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</si>
  <si>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</si>
  <si>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</si>
  <si>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</si>
  <si>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</si>
  <si>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</si>
  <si>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</si>
  <si>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</si>
  <si>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</si>
  <si>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</si>
  <si>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</si>
  <si>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</si>
  <si>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</si>
  <si>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</si>
  <si>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</si>
  <si>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</si>
  <si>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</si>
  <si>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</si>
  <si>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</si>
  <si>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</si>
  <si>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</si>
  <si>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</si>
  <si>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</si>
  <si>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</si>
  <si>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</si>
  <si>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</si>
  <si>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</si>
  <si>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</si>
  <si>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</si>
  <si>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</si>
  <si>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</si>
  <si>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</si>
  <si>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</si>
  <si>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</si>
  <si>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</si>
  <si>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</si>
  <si>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</si>
  <si>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</si>
  <si>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</si>
  <si>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</si>
  <si>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</si>
  <si>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</si>
  <si>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</si>
  <si>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</si>
  <si>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</si>
  <si>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</si>
  <si>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</si>
  <si>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</si>
  <si>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</si>
  <si>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</si>
  <si>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</si>
  <si>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</si>
  <si>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</si>
  <si>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</si>
  <si>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</si>
  <si>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</si>
  <si>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</si>
  <si>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</si>
  <si>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</si>
  <si>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</si>
  <si>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</si>
  <si>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</si>
  <si>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</si>
  <si>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</si>
  <si>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</si>
  <si>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</si>
  <si>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</si>
  <si>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</si>
  <si>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</si>
  <si>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</si>
  <si>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</si>
  <si>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</si>
  <si>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</si>
  <si>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</si>
  <si>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</si>
  <si>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</si>
  <si>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</si>
  <si>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</si>
  <si>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</si>
  <si>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</si>
  <si>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</si>
  <si>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</si>
  <si>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</si>
  <si>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</si>
  <si>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</si>
  <si>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</si>
  <si>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</si>
  <si>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</si>
  <si>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</si>
  <si>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</si>
  <si>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</si>
  <si>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</si>
  <si>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</si>
  <si>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</si>
  <si>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</si>
  <si>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</si>
  <si>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</si>
  <si>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</si>
  <si>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</si>
  <si>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</si>
  <si>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</si>
  <si>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</si>
  <si>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</si>
  <si>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</si>
  <si>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</si>
  <si>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</si>
  <si>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</si>
  <si>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</si>
  <si>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</si>
  <si>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</si>
  <si>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</si>
  <si>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</si>
  <si>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</si>
  <si>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</si>
  <si>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</si>
  <si>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</si>
  <si>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</si>
  <si>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</si>
  <si>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</si>
  <si>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</si>
  <si>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</si>
  <si>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</si>
  <si>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</si>
  <si>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</si>
  <si>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</si>
  <si>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</si>
  <si>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</si>
  <si>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</si>
  <si>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</si>
  <si>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</si>
  <si>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</si>
  <si>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</si>
  <si>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</si>
  <si>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</si>
  <si>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</si>
  <si>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</si>
  <si>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</si>
  <si>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</si>
  <si>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</si>
  <si>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</si>
  <si>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</si>
  <si>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</si>
  <si>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</si>
  <si>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</si>
  <si>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</si>
  <si>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</si>
  <si>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</si>
  <si>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</si>
  <si>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</si>
  <si>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</si>
  <si>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</si>
  <si>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</si>
  <si>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</si>
  <si>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</si>
  <si>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</si>
  <si>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</si>
  <si>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</si>
  <si>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</si>
  <si>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</si>
  <si>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</si>
  <si>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</si>
  <si>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</si>
  <si>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</si>
  <si>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</si>
  <si>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</si>
  <si>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</si>
  <si>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</si>
  <si>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</si>
  <si>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</si>
  <si>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</si>
  <si>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</si>
  <si>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</si>
  <si>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</si>
  <si>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</si>
  <si>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</si>
  <si>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</si>
  <si>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</si>
  <si>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</si>
  <si>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</si>
  <si>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</si>
  <si>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</si>
  <si>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</si>
  <si>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</si>
  <si>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</si>
  <si>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</si>
  <si>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</si>
  <si>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</si>
  <si>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</si>
  <si>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</si>
  <si>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</si>
  <si>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</si>
  <si>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</si>
  <si>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</si>
  <si>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</si>
  <si>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</si>
  <si>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</si>
  <si>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</si>
  <si>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</si>
  <si>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</si>
  <si>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</si>
  <si>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</si>
  <si>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</si>
  <si>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</si>
  <si>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</si>
  <si>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</si>
  <si>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</si>
  <si>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</si>
  <si>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</si>
  <si>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</si>
  <si>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</si>
  <si>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</si>
  <si>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</si>
  <si>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</si>
  <si>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</si>
  <si>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</si>
  <si>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</si>
  <si>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</si>
  <si>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</si>
  <si>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</si>
  <si>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</si>
  <si>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</si>
  <si>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</si>
  <si>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</si>
  <si>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</si>
  <si>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</si>
  <si>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</si>
  <si>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</si>
  <si>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</si>
  <si>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</si>
  <si>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</si>
  <si>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</si>
  <si>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</si>
  <si>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</si>
  <si>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</si>
  <si>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</si>
  <si>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</si>
  <si>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</si>
  <si>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</si>
  <si>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</si>
  <si>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</si>
  <si>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</si>
  <si>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</si>
  <si>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</si>
  <si>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</si>
  <si>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</si>
  <si>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</si>
  <si>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</si>
  <si>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</si>
  <si>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</si>
  <si>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</si>
  <si>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</si>
  <si>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</si>
  <si>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</si>
  <si>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</si>
  <si>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</si>
  <si>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</si>
  <si>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</si>
  <si>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</si>
  <si>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</si>
  <si>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</si>
  <si>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</si>
  <si>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</si>
  <si>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</si>
  <si>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</si>
  <si>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</si>
  <si>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</si>
  <si>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</si>
  <si>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</si>
  <si>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</si>
  <si>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</si>
  <si>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</si>
  <si>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</si>
  <si>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</si>
  <si>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</si>
  <si>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</si>
  <si>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</si>
  <si>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</si>
  <si>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</si>
  <si>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</si>
  <si>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</si>
  <si>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</si>
  <si>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</si>
  <si>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</si>
  <si>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</si>
  <si>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</si>
  <si>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</si>
  <si>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</si>
  <si>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</si>
  <si>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</si>
  <si>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</si>
  <si>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</si>
  <si>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</si>
  <si>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</si>
  <si>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</si>
  <si>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</si>
  <si>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</si>
  <si>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</si>
  <si>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</si>
  <si>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</si>
  <si>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</si>
  <si>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</si>
  <si>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</si>
  <si>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</si>
  <si>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</si>
  <si>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</si>
  <si>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</si>
  <si>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</si>
  <si>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</si>
  <si>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</si>
  <si>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</si>
  <si>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</si>
  <si>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</si>
  <si>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</si>
  <si>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</si>
  <si>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</si>
  <si>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</si>
  <si>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</si>
  <si>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</si>
  <si>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</si>
  <si>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</si>
  <si>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</si>
  <si>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</si>
  <si>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</si>
  <si>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</si>
  <si>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</si>
  <si>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</si>
  <si>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</si>
  <si>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</si>
  <si>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</si>
  <si>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</si>
  <si>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</si>
  <si>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</si>
  <si>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</si>
  <si>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</si>
  <si>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</si>
  <si>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</si>
  <si>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</si>
  <si>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</si>
  <si>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</si>
  <si>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</si>
  <si>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</si>
  <si>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</si>
  <si>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</si>
  <si>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</si>
  <si>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</si>
  <si>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</si>
  <si>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</si>
  <si>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</si>
  <si>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</si>
  <si>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</si>
  <si>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</si>
  <si>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</si>
  <si>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</si>
  <si>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</si>
  <si>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</si>
  <si>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</si>
  <si>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</si>
  <si>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</si>
  <si>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</si>
  <si>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</si>
  <si>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</si>
  <si>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</si>
  <si>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</si>
  <si>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</si>
  <si>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</si>
  <si>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</si>
  <si>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</si>
  <si>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</si>
  <si>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</si>
  <si>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</si>
  <si>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</si>
  <si>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</si>
  <si>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</si>
  <si>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</si>
  <si>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</si>
  <si>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</si>
  <si>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</si>
  <si>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</si>
  <si>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</si>
  <si>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</si>
  <si>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</si>
  <si>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</si>
  <si>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</si>
  <si>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</si>
  <si>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</si>
  <si>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</si>
  <si>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</si>
  <si>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</si>
  <si>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</si>
  <si>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</si>
  <si>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</si>
  <si>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</si>
  <si>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</si>
  <si>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</si>
  <si>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</si>
  <si>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</si>
  <si>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</si>
  <si>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</si>
  <si>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</si>
  <si>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</si>
  <si>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</si>
  <si>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</si>
  <si>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</si>
  <si>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</si>
  <si>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</si>
  <si>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</si>
  <si>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</si>
  <si>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</si>
  <si>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</si>
  <si>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</si>
  <si>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</si>
  <si>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</si>
  <si>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</si>
  <si>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</si>
  <si>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</si>
  <si>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</si>
  <si>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</si>
  <si>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</si>
  <si>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</si>
  <si>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</si>
  <si>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</si>
  <si>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</si>
  <si>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</si>
  <si>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</si>
  <si>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</si>
  <si>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</si>
  <si>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</si>
  <si>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</si>
  <si>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</si>
  <si>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</si>
  <si>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</si>
  <si>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</si>
  <si>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</si>
  <si>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</si>
  <si>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</si>
  <si>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</si>
  <si>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</si>
  <si>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</si>
  <si>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</si>
  <si>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</si>
  <si>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</si>
  <si>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</si>
  <si>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</si>
  <si>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</si>
  <si>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</si>
  <si>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</si>
  <si>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</si>
  <si>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</si>
  <si>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</si>
  <si>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</si>
  <si>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</si>
  <si>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</si>
  <si>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</si>
  <si>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</si>
  <si>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</si>
  <si>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</si>
  <si>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</si>
  <si>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</si>
  <si>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</si>
  <si>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</si>
  <si>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</si>
  <si>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</si>
  <si>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</si>
  <si>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</si>
  <si>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</si>
  <si>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</si>
  <si>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</si>
  <si>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</si>
  <si>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</si>
  <si>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</si>
  <si>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</si>
  <si>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</si>
  <si>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</si>
  <si>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</si>
  <si>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</si>
  <si>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</si>
  <si>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</si>
  <si>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</si>
  <si>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</si>
  <si>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</si>
  <si>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</si>
  <si>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</si>
  <si>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</si>
  <si>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</si>
  <si>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</si>
  <si>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</si>
  <si>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</si>
  <si>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</si>
  <si>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</si>
  <si>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</si>
  <si>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</si>
  <si>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</si>
  <si>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</si>
  <si>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</si>
  <si>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</si>
  <si>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</si>
  <si>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</si>
  <si>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</si>
  <si>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</si>
  <si>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</si>
  <si>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</si>
  <si>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</si>
  <si>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</si>
  <si>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</si>
  <si>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</si>
  <si>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</si>
  <si>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</si>
  <si>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</si>
  <si>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</si>
  <si>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</si>
  <si>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</si>
  <si>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</si>
  <si>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</si>
  <si>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</si>
  <si>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</si>
  <si>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</si>
  <si>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</si>
  <si>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</si>
  <si>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</si>
  <si>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</si>
  <si>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</si>
  <si>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</si>
  <si>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</si>
  <si>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</si>
  <si>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</si>
  <si>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</si>
  <si>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</si>
  <si>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</si>
  <si>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</si>
  <si>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</si>
  <si>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</si>
  <si>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</si>
  <si>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</si>
  <si>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</si>
  <si>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</si>
  <si>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</si>
  <si>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</si>
  <si>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</si>
  <si>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</si>
  <si>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</si>
  <si>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</si>
  <si>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</si>
  <si>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</si>
  <si>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</si>
  <si>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</si>
  <si>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</si>
  <si>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</si>
  <si>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</si>
  <si>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</si>
  <si>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</si>
  <si>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</si>
  <si>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</si>
  <si>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</si>
  <si>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</si>
  <si>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</si>
  <si>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</si>
  <si>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</si>
  <si>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</si>
  <si>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</si>
  <si>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</si>
  <si>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</si>
  <si>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</si>
  <si>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</si>
  <si>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</si>
  <si>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</si>
  <si>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</si>
  <si>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</si>
  <si>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</si>
  <si>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</si>
  <si>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</si>
  <si>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</si>
  <si>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</si>
  <si>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</si>
  <si>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</si>
  <si>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</si>
  <si>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</si>
  <si>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</si>
  <si>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</si>
  <si>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</si>
  <si>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</si>
  <si>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</si>
  <si>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</si>
  <si>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</si>
  <si>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</si>
  <si>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</si>
  <si>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</si>
  <si>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</si>
  <si>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</si>
  <si>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</si>
  <si>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</si>
  <si>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</si>
  <si>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</si>
  <si>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</si>
  <si>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</si>
  <si>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</si>
  <si>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</si>
  <si>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</si>
  <si>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</si>
  <si>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</si>
  <si>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</si>
  <si>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</si>
  <si>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</si>
  <si>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</si>
  <si>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</si>
  <si>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</si>
  <si>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</si>
  <si>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</si>
  <si>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</si>
  <si>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</si>
  <si>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</si>
  <si>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</si>
  <si>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</si>
  <si>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</si>
  <si>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</si>
  <si>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</si>
  <si>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</si>
  <si>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</si>
  <si>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</si>
  <si>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</si>
  <si>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</si>
  <si>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</si>
  <si>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</si>
  <si>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</si>
  <si>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</si>
  <si>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</si>
  <si>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</si>
  <si>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</si>
  <si>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</si>
  <si>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</si>
  <si>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</si>
  <si>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</si>
  <si>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</si>
  <si>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</si>
  <si>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</si>
  <si>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</si>
  <si>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</si>
  <si>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</si>
  <si>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</si>
  <si>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</si>
  <si>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</si>
  <si>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</si>
  <si>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</si>
  <si>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</si>
  <si>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</si>
  <si>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</si>
  <si>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</si>
  <si>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</si>
  <si>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</si>
  <si>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</si>
  <si>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</si>
  <si>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</si>
  <si>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</si>
  <si>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</si>
  <si>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</si>
  <si>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</si>
  <si>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</si>
  <si>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</si>
  <si>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</si>
  <si>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</si>
  <si>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</si>
  <si>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</si>
  <si>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</si>
  <si>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</si>
  <si>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</si>
  <si>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</si>
  <si>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</si>
  <si>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</si>
  <si>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</si>
  <si>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</si>
  <si>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</si>
  <si>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</si>
  <si>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</si>
  <si>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</si>
  <si>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</si>
  <si>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</si>
  <si>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</si>
  <si>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</si>
  <si>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</si>
  <si>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</si>
  <si>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</si>
  <si>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</si>
  <si>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</si>
  <si>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</si>
  <si>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</si>
  <si>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</si>
  <si>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</si>
  <si>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</si>
  <si>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</si>
  <si>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</si>
  <si>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</si>
  <si>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</si>
  <si>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</si>
  <si>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</si>
  <si>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</si>
  <si>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</si>
  <si>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</si>
  <si>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</si>
  <si>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</si>
  <si>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</si>
  <si>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</si>
  <si>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</si>
  <si>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</si>
  <si>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</si>
  <si>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</si>
  <si>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</si>
  <si>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</si>
  <si>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</si>
  <si>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</si>
  <si>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</si>
  <si>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</si>
  <si>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</si>
  <si>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</si>
  <si>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</si>
  <si>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</si>
  <si>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</si>
  <si>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</si>
  <si>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</si>
  <si>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</si>
  <si>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</si>
  <si>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</si>
  <si>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</si>
  <si>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</si>
  <si>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</si>
  <si>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</si>
  <si>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</si>
  <si>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</si>
  <si>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</si>
  <si>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</si>
  <si>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</si>
  <si>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</si>
  <si>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</si>
  <si>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</si>
  <si>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</si>
  <si>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</si>
  <si>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</si>
  <si>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</si>
  <si>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</si>
  <si>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</si>
  <si>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</si>
  <si>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</si>
  <si>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</si>
  <si>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</si>
  <si>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</si>
  <si>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</si>
  <si>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</si>
  <si>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</si>
  <si>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</si>
  <si>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</si>
  <si>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</si>
  <si>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</si>
  <si>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</si>
  <si>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</si>
  <si>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</si>
  <si>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</si>
  <si>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</si>
  <si>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</si>
  <si>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</si>
  <si>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</si>
  <si>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</si>
  <si>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</si>
  <si>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</si>
  <si>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</si>
  <si>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</si>
  <si>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</si>
  <si>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</si>
  <si>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</si>
  <si>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</si>
  <si>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</si>
  <si>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</si>
  <si>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</si>
  <si>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</si>
  <si>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</si>
  <si>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</si>
  <si>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</si>
  <si>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</si>
  <si>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</si>
  <si>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</si>
  <si>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</si>
  <si>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</si>
  <si>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</si>
  <si>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</si>
  <si>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</si>
  <si>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</si>
  <si>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</si>
  <si>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</si>
  <si>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</si>
  <si>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</si>
  <si>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</si>
  <si>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</si>
  <si>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</si>
  <si>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</si>
  <si>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</si>
  <si>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</si>
  <si>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</si>
  <si>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</si>
  <si>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</si>
  <si>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</si>
  <si>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</si>
  <si>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</si>
  <si>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</si>
  <si>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</si>
  <si>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</si>
  <si>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</si>
  <si>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</si>
  <si>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</si>
  <si>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</si>
  <si>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</si>
  <si>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</si>
  <si>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</si>
  <si>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</si>
  <si>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</si>
  <si>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</si>
  <si>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</si>
  <si>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</si>
  <si>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</si>
  <si>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</si>
  <si>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</si>
  <si>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</si>
  <si>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</si>
  <si>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</si>
  <si>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</si>
  <si>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</si>
  <si>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</si>
  <si>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</si>
  <si>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</si>
  <si>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</si>
  <si>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</si>
  <si>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</si>
  <si>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</si>
  <si>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</si>
  <si>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</si>
  <si>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</si>
  <si>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</si>
  <si>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</si>
  <si>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</si>
  <si>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</si>
  <si>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</si>
  <si>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</si>
  <si>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</si>
  <si>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</si>
  <si>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</si>
  <si>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</si>
  <si>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</si>
  <si>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</si>
  <si>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</si>
  <si>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</si>
  <si>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</si>
  <si>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</si>
  <si>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</si>
  <si>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</si>
  <si>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</si>
  <si>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</si>
  <si>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</si>
  <si>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</si>
  <si>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</si>
  <si>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</si>
  <si>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</si>
  <si>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</si>
  <si>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</si>
  <si>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</si>
  <si>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</si>
  <si>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</si>
  <si>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</si>
  <si>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</si>
  <si>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</si>
  <si>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</si>
  <si>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</si>
  <si>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</si>
  <si>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</si>
  <si>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</si>
  <si>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</si>
  <si>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</si>
  <si>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</si>
  <si>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</si>
  <si>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</si>
  <si>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</si>
  <si>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</si>
  <si>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</si>
  <si>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</si>
  <si>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</si>
  <si>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</si>
  <si>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</si>
  <si>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</si>
  <si>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</si>
  <si>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</si>
  <si>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</si>
  <si>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</si>
  <si>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</si>
  <si>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</si>
  <si>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</si>
  <si>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</si>
  <si>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</si>
  <si>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</si>
  <si>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</si>
  <si>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</si>
  <si>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</si>
  <si>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</si>
  <si>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</si>
  <si>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</si>
  <si>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</si>
  <si>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</si>
  <si>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</si>
  <si>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</si>
  <si>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</si>
  <si>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</si>
  <si>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</si>
  <si>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</si>
  <si>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</si>
  <si>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</si>
  <si>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</si>
  <si>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</si>
  <si>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</si>
  <si>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</si>
  <si>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</si>
  <si>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</si>
  <si>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</si>
  <si>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</si>
  <si>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</si>
  <si>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</si>
  <si>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</si>
  <si>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</si>
  <si>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</si>
  <si>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</si>
  <si>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</si>
  <si>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</si>
  <si>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</si>
  <si>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</si>
  <si>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</si>
  <si>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</si>
  <si>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</si>
  <si>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</si>
  <si>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</si>
  <si>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</si>
  <si>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</si>
  <si>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</si>
  <si>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</si>
  <si>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</si>
  <si>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</si>
  <si>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</si>
  <si>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</si>
  <si>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</si>
  <si>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</si>
  <si>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</si>
  <si>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</si>
  <si>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</si>
  <si>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</si>
  <si>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</si>
  <si>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</si>
  <si>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</si>
  <si>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</si>
  <si>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</si>
  <si>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</si>
  <si>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</si>
  <si>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</si>
  <si>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</si>
  <si>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</si>
  <si>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</si>
  <si>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</si>
  <si>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</si>
  <si>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</si>
  <si>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</si>
  <si>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</si>
  <si>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</si>
  <si>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</si>
  <si>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</si>
  <si>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</si>
  <si>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</si>
  <si>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</si>
  <si>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</si>
  <si>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</si>
  <si>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</si>
  <si>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</si>
  <si>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</si>
  <si>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</si>
  <si>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</si>
  <si>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</si>
  <si>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</si>
  <si>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</si>
  <si>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</si>
  <si>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</si>
  <si>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</si>
  <si>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</si>
  <si>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</si>
  <si>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</si>
  <si>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</si>
  <si>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</si>
  <si>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</si>
  <si>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</si>
  <si>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</si>
  <si>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</si>
  <si>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</si>
  <si>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</si>
  <si>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</si>
  <si>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</si>
  <si>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</si>
  <si>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</si>
  <si>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</si>
  <si>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</si>
  <si>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</si>
  <si>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</si>
  <si>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</si>
  <si>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</si>
  <si>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</si>
  <si>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</si>
  <si>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</si>
  <si>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</si>
  <si>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</si>
  <si>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</si>
  <si>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</si>
  <si>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</si>
  <si>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</si>
  <si>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</si>
  <si>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</si>
  <si>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</si>
  <si>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</si>
  <si>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</si>
  <si>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</si>
  <si>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</si>
  <si>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</si>
  <si>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</si>
  <si>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</si>
  <si>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</si>
  <si>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</si>
  <si>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</si>
  <si>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</si>
  <si>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</si>
  <si>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</si>
  <si>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</si>
  <si>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</si>
  <si>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</si>
  <si>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</si>
  <si>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</si>
  <si>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</si>
  <si>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</si>
  <si>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</si>
  <si>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</si>
  <si>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</si>
  <si>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</si>
  <si>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</si>
  <si>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</si>
  <si>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</si>
  <si>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</si>
  <si>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</si>
  <si>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</si>
  <si>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</si>
  <si>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</si>
  <si>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</si>
  <si>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</si>
  <si>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</si>
  <si>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</si>
  <si>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</si>
  <si>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</si>
  <si>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</si>
  <si>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</si>
  <si>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</si>
  <si>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</si>
  <si>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</si>
  <si>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</si>
  <si>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</si>
  <si>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</si>
  <si>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</si>
  <si>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</si>
  <si>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</si>
  <si>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</si>
  <si>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</si>
  <si>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</si>
  <si>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</si>
  <si>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</si>
  <si>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</si>
  <si>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</si>
  <si>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</si>
  <si>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</si>
  <si>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</si>
  <si>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</si>
  <si>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</si>
  <si>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</si>
  <si>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</si>
  <si>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</si>
  <si>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</si>
  <si>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</si>
  <si>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</si>
  <si>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</si>
  <si>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</si>
  <si>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</si>
  <si>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</si>
  <si>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</si>
  <si>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</si>
  <si>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</si>
  <si>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</si>
  <si>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</si>
  <si>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</si>
  <si>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</si>
  <si>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</si>
  <si>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</si>
  <si>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</si>
  <si>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</si>
  <si>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</si>
  <si>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</si>
  <si>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</si>
  <si>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</si>
  <si>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</si>
  <si>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</si>
  <si>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</si>
  <si>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</si>
  <si>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</si>
  <si>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</si>
  <si>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</si>
  <si>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</si>
  <si>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</si>
  <si>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</si>
  <si>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</si>
  <si>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</si>
  <si>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</si>
  <si>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</si>
  <si>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</si>
  <si>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</si>
  <si>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</si>
  <si>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</si>
  <si>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</si>
  <si>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</si>
  <si>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</si>
  <si>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</si>
  <si>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</si>
  <si>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</si>
  <si>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</si>
  <si>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</si>
  <si>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</si>
  <si>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</si>
  <si>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</si>
  <si>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</si>
  <si>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</si>
  <si>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</si>
  <si>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</si>
  <si>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</si>
  <si>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</si>
  <si>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</si>
  <si>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</si>
  <si>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</si>
  <si>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</si>
  <si>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</si>
  <si>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</si>
  <si>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</si>
  <si>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</si>
  <si>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</si>
  <si>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</si>
  <si>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</si>
  <si>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</si>
  <si>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</si>
  <si>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</si>
  <si>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</si>
  <si>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</si>
  <si>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</si>
  <si>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</si>
  <si>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</si>
  <si>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</si>
  <si>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</si>
  <si>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</si>
  <si>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</si>
  <si>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</si>
  <si>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</si>
  <si>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</si>
  <si>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</si>
  <si>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</si>
  <si>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</si>
  <si>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</si>
  <si>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</si>
  <si>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</si>
  <si>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</si>
  <si>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</si>
  <si>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</si>
  <si>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</si>
  <si>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</si>
  <si>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</si>
  <si>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</si>
  <si>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</si>
  <si>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</si>
  <si>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</si>
  <si>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</si>
  <si>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</si>
  <si>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</si>
  <si>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</si>
  <si>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</si>
  <si>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</si>
  <si>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</si>
  <si>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</si>
  <si>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</si>
  <si>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</si>
  <si>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</si>
  <si>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</si>
  <si>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</si>
  <si>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</si>
  <si>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</si>
  <si>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</si>
  <si>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</si>
  <si>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</si>
  <si>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</si>
  <si>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</si>
  <si>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</si>
  <si>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</si>
  <si>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</si>
  <si>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</si>
  <si>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</si>
  <si>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</si>
  <si>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</si>
  <si>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</si>
  <si>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</si>
  <si>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</si>
  <si>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</si>
  <si>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</si>
  <si>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</si>
  <si>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</si>
  <si>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</si>
  <si>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</si>
  <si>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</si>
  <si>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</si>
  <si>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</si>
  <si>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</si>
  <si>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</si>
  <si>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</si>
  <si>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</si>
  <si>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</si>
  <si>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</si>
  <si>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</si>
  <si>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</si>
  <si>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</si>
  <si>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</si>
  <si>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</si>
  <si>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</si>
  <si>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</si>
  <si>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</si>
  <si>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</si>
  <si>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</si>
  <si>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</si>
  <si>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</si>
  <si>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</si>
  <si>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</si>
  <si>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</si>
  <si>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</si>
  <si>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</si>
  <si>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</si>
  <si>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</si>
  <si>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</si>
  <si>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</si>
  <si>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</si>
  <si>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</si>
  <si>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</si>
  <si>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</si>
  <si>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</si>
  <si>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</si>
  <si>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</si>
  <si>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</si>
  <si>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</si>
  <si>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</si>
  <si>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</si>
  <si>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</si>
  <si>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</si>
  <si>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</si>
  <si>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</si>
  <si>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</si>
  <si>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</si>
  <si>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</si>
  <si>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</si>
  <si>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</si>
  <si>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</si>
  <si>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</si>
  <si>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</si>
  <si>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</si>
  <si>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</si>
  <si>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</si>
  <si>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</si>
  <si>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</si>
  <si>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</si>
  <si>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</si>
  <si>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</si>
  <si>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</si>
  <si>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</si>
  <si>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</si>
  <si>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</si>
  <si>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</si>
  <si>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</si>
  <si>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</si>
  <si>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</si>
  <si>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</si>
  <si>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</si>
  <si>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</si>
  <si>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</si>
  <si>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</si>
  <si>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</si>
  <si>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</si>
  <si>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</si>
  <si>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</si>
  <si>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</si>
  <si>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</si>
  <si>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</si>
  <si>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</si>
  <si>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</si>
  <si>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</si>
  <si>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</si>
  <si>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</si>
  <si>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</si>
  <si>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</si>
  <si>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</si>
  <si>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</si>
  <si>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</si>
  <si>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</si>
  <si>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</si>
  <si>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</si>
  <si>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</si>
  <si>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</si>
  <si>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</si>
  <si>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</si>
  <si>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</si>
  <si>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</si>
  <si>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</si>
  <si>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</si>
  <si>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</si>
  <si>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</si>
  <si>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</si>
  <si>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</si>
  <si>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</si>
  <si>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</si>
  <si>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</si>
  <si>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</si>
  <si>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</si>
  <si>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</si>
  <si>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</si>
  <si>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</si>
  <si>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</si>
  <si>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</si>
  <si>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</si>
  <si>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</si>
  <si>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</si>
  <si>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</si>
  <si>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</si>
  <si>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</si>
  <si>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</si>
  <si>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</si>
  <si>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</si>
  <si>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</si>
  <si>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</si>
  <si>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</si>
  <si>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</si>
  <si>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</si>
  <si>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</si>
  <si>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</si>
  <si>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</si>
  <si>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</si>
  <si>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</si>
  <si>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</si>
  <si>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</si>
  <si>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</si>
  <si>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</si>
  <si>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</si>
  <si>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</si>
  <si>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</si>
  <si>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</si>
  <si>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</si>
  <si>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</si>
  <si>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</si>
  <si>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</si>
  <si>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</si>
  <si>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</si>
  <si>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</si>
  <si>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</si>
  <si>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</si>
  <si>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</si>
  <si>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</si>
  <si>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</si>
  <si>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</si>
  <si>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</si>
  <si>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</si>
  <si>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</si>
  <si>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</si>
  <si>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</si>
  <si>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</si>
  <si>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</si>
  <si>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</si>
  <si>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</si>
  <si>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</si>
  <si>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</si>
  <si>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</si>
  <si>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</si>
  <si>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</si>
  <si>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</si>
  <si>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</si>
  <si>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</si>
  <si>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</si>
  <si>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</si>
  <si>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</si>
  <si>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</si>
  <si>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</si>
  <si>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</si>
  <si>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</si>
  <si>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</si>
  <si>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</si>
  <si>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</si>
  <si>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</si>
  <si>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</si>
  <si>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</si>
  <si>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</si>
  <si>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</si>
  <si>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</si>
  <si>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</si>
  <si>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</si>
  <si>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</si>
  <si>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</si>
  <si>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</si>
  <si>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</si>
  <si>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</si>
  <si>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</si>
  <si>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</si>
  <si>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</si>
  <si>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</si>
  <si>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</si>
  <si>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</si>
  <si>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</si>
  <si>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</si>
  <si>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</si>
  <si>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</si>
  <si>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</si>
  <si>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</si>
  <si>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</si>
  <si>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</si>
  <si>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</si>
  <si>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</si>
  <si>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</si>
  <si>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</si>
  <si>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</si>
  <si>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</si>
  <si>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</si>
  <si>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</si>
  <si>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</si>
  <si>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</si>
  <si>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</si>
  <si>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</si>
  <si>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</si>
  <si>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</si>
  <si>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</si>
  <si>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</si>
  <si>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</si>
  <si>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</si>
  <si>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</si>
  <si>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</si>
  <si>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</si>
  <si>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</si>
  <si>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</si>
  <si>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</si>
  <si>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</si>
  <si>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</si>
  <si>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</si>
  <si>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</si>
  <si>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</si>
  <si>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</si>
  <si>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</si>
  <si>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</si>
  <si>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</si>
  <si>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</si>
  <si>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</si>
  <si>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</si>
  <si>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</si>
  <si>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</si>
  <si>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</si>
  <si>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</si>
  <si>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</si>
  <si>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</si>
  <si>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</si>
  <si>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</si>
  <si>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</si>
  <si>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</si>
  <si>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</si>
  <si>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</si>
  <si>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</si>
  <si>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</si>
  <si>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</si>
  <si>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</si>
  <si>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</si>
  <si>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</si>
  <si>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</si>
  <si>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</si>
  <si>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</si>
  <si>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</si>
  <si>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</si>
  <si>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</si>
  <si>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</si>
  <si>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</si>
  <si>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</si>
  <si>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</si>
  <si>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</si>
  <si>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</si>
  <si>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</si>
  <si>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</si>
  <si>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</si>
  <si>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</si>
  <si>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</si>
  <si>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</si>
  <si>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</si>
  <si>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</si>
  <si>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</si>
  <si>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</si>
  <si>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</si>
  <si>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</si>
  <si>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</si>
  <si>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</si>
  <si>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</si>
  <si>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</si>
  <si>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</si>
  <si>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</si>
  <si>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</si>
  <si>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</si>
  <si>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</si>
  <si>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</si>
  <si>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</si>
  <si>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</si>
  <si>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</si>
  <si>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</si>
  <si>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</si>
  <si>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</si>
  <si>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</si>
  <si>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</si>
  <si>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</si>
  <si>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</si>
  <si>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</si>
  <si>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</si>
  <si>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</si>
  <si>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</si>
  <si>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</si>
  <si>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</si>
  <si>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</si>
  <si>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</si>
  <si>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</si>
  <si>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</si>
  <si>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</si>
  <si>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</si>
  <si>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</si>
  <si>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</si>
  <si>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</si>
  <si>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</si>
  <si>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</si>
  <si>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</si>
  <si>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</si>
  <si>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</si>
  <si>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</si>
  <si>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</si>
  <si>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</si>
  <si>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</si>
  <si>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</si>
  <si>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</si>
  <si>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</si>
  <si>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</si>
  <si>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</si>
  <si>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</si>
  <si>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</si>
  <si>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</si>
  <si>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</si>
  <si>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</si>
  <si>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</si>
  <si>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</si>
  <si>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</si>
  <si>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</si>
  <si>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</si>
  <si>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</si>
  <si>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</si>
  <si>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</si>
  <si>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</si>
  <si>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</si>
  <si>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</si>
  <si>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</si>
  <si>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</si>
  <si>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</si>
  <si>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</si>
  <si>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</si>
  <si>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</si>
  <si>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</si>
  <si>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</si>
  <si>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</si>
  <si>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</si>
  <si>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</si>
  <si>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</si>
  <si>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</si>
  <si>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</si>
  <si>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</si>
  <si>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</si>
  <si>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</si>
  <si>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</si>
  <si>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</si>
  <si>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</si>
  <si>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</si>
  <si>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</si>
  <si>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</si>
  <si>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</si>
  <si>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</si>
  <si>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</si>
  <si>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</si>
  <si>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</si>
  <si>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</si>
  <si>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</si>
  <si>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</si>
  <si>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</si>
  <si>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</si>
  <si>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</si>
  <si>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</si>
  <si>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</si>
  <si>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</si>
  <si>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</si>
  <si>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</si>
  <si>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</si>
  <si>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</si>
  <si>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</si>
  <si>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</si>
  <si>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</si>
  <si>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</si>
  <si>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</si>
  <si>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</si>
  <si>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</si>
  <si>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</si>
  <si>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</si>
  <si>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</si>
  <si>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</si>
  <si>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</si>
  <si>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</si>
  <si>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</si>
  <si>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</si>
  <si>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</si>
  <si>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</si>
  <si>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</si>
  <si>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</si>
  <si>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</si>
  <si>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</si>
  <si>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</si>
  <si>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</si>
  <si>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</si>
  <si>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</si>
  <si>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</si>
  <si>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</si>
  <si>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</si>
  <si>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</si>
  <si>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</si>
  <si>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</si>
  <si>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</si>
  <si>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</si>
  <si>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</si>
  <si>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</si>
  <si>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</si>
  <si>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</si>
  <si>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</si>
  <si>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</si>
  <si>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</si>
  <si>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</si>
  <si>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</si>
  <si>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</si>
  <si>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</si>
  <si>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</si>
  <si>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</si>
  <si>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</si>
  <si>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</si>
  <si>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</si>
  <si>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</si>
  <si>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</si>
  <si>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</si>
  <si>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</si>
  <si>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</si>
  <si>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</si>
  <si>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</si>
  <si>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</si>
  <si>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</si>
  <si>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</si>
  <si>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</si>
  <si>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</si>
  <si>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</si>
  <si>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</si>
  <si>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</si>
  <si>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</si>
  <si>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</si>
  <si>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</si>
  <si>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</si>
  <si>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</si>
  <si>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</si>
  <si>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</si>
  <si>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</si>
  <si>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</si>
  <si>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</si>
  <si>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</si>
  <si>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</si>
  <si>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</si>
  <si>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</si>
  <si>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</si>
  <si>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</si>
  <si>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</si>
  <si>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</si>
  <si>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</si>
  <si>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</si>
  <si>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</si>
  <si>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</si>
  <si>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</si>
  <si>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</si>
  <si>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</si>
  <si>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</si>
  <si>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</si>
  <si>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</si>
  <si>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</si>
  <si>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</si>
  <si>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</si>
  <si>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</si>
  <si>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</si>
  <si>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</si>
  <si>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</si>
  <si>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</si>
  <si>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</si>
  <si>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</si>
  <si>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</si>
  <si>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</si>
  <si>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</si>
  <si>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</si>
  <si>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</si>
  <si>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</si>
  <si>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</si>
  <si>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</si>
  <si>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</si>
  <si>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</si>
  <si>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</si>
  <si>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</si>
  <si>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</si>
  <si>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</si>
  <si>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</si>
  <si>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</si>
  <si>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</si>
  <si>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</si>
  <si>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</si>
  <si>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</si>
  <si>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</si>
  <si>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</si>
  <si>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</si>
  <si>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</si>
  <si>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</si>
  <si>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</si>
  <si>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</si>
  <si>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</si>
  <si>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</si>
  <si>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</si>
  <si>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</si>
  <si>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</si>
  <si>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</si>
  <si>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</si>
  <si>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</si>
  <si>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</si>
  <si>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</si>
  <si>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</si>
  <si>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</si>
  <si>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</si>
  <si>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</si>
  <si>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</si>
  <si>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</si>
  <si>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</si>
  <si>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</si>
  <si>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</si>
  <si>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</si>
  <si>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</si>
  <si>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</si>
  <si>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</si>
  <si>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</si>
  <si>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</si>
  <si>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</si>
  <si>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</si>
  <si>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</si>
  <si>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</si>
  <si>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</si>
  <si>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</si>
  <si>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</si>
  <si>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</si>
  <si>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</si>
  <si>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</si>
  <si>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</si>
  <si>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</si>
  <si>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</si>
  <si>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</si>
  <si>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</si>
  <si>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</si>
  <si>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</si>
  <si>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</si>
  <si>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</si>
  <si>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</si>
  <si>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</si>
  <si>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</si>
  <si>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</si>
  <si>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</si>
  <si>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</si>
  <si>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</si>
  <si>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</si>
  <si>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</si>
  <si>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</si>
  <si>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</si>
  <si>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</si>
  <si>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</si>
  <si>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</si>
  <si>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</si>
  <si>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</si>
  <si>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</si>
  <si>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</si>
  <si>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</si>
  <si>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</si>
  <si>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</si>
  <si>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</si>
  <si>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</si>
  <si>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</si>
  <si>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</si>
  <si>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</si>
  <si>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</si>
  <si>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</si>
  <si>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</si>
  <si>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</si>
  <si>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</si>
  <si>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</si>
  <si>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</si>
  <si>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</si>
  <si>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</si>
  <si>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</si>
  <si>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</si>
  <si>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</si>
  <si>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</si>
  <si>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</si>
  <si>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</si>
  <si>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</si>
  <si>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</si>
  <si>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</si>
  <si>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</si>
  <si>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</si>
  <si>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</si>
  <si>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</si>
  <si>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</si>
  <si>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</si>
  <si>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</si>
  <si>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</si>
  <si>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</si>
  <si>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</si>
  <si>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</si>
  <si>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</si>
  <si>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</si>
  <si>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</si>
  <si>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</si>
  <si>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</si>
  <si>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</si>
  <si>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</si>
  <si>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</si>
  <si>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</si>
  <si>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</si>
  <si>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</si>
  <si>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</si>
  <si>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</si>
  <si>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</si>
  <si>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</si>
  <si>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</si>
  <si>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</si>
  <si>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</si>
  <si>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</si>
  <si>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</si>
  <si>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</si>
  <si>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</si>
  <si>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</si>
  <si>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</si>
  <si>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</si>
  <si>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</si>
  <si>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</si>
  <si>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</si>
  <si>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</si>
  <si>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</si>
  <si>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</si>
  <si>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</si>
  <si>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</si>
  <si>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</si>
  <si>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</si>
  <si>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</si>
  <si>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</si>
  <si>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</si>
  <si>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</si>
  <si>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</si>
  <si>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</si>
  <si>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</si>
  <si>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</si>
  <si>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</si>
  <si>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</si>
  <si>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</si>
  <si>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</si>
  <si>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</si>
  <si>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</si>
  <si>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</si>
  <si>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</si>
  <si>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</si>
  <si>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</si>
  <si>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</si>
  <si>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</si>
  <si>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</si>
  <si>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</si>
  <si>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</si>
  <si>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</si>
  <si>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</si>
  <si>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</si>
  <si>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</si>
  <si>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</si>
  <si>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</si>
  <si>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</si>
  <si>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</si>
  <si>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</si>
  <si>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</si>
  <si>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</si>
  <si>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</si>
  <si>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</si>
  <si>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</si>
  <si>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</si>
  <si>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</si>
  <si>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</si>
  <si>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</si>
  <si>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</si>
  <si>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</si>
  <si>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</si>
  <si>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</si>
  <si>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</si>
  <si>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</si>
  <si>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</si>
  <si>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</si>
  <si>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</si>
  <si>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</si>
  <si>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</si>
  <si>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</si>
  <si>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</si>
  <si>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</si>
  <si>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</si>
  <si>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</si>
  <si>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</si>
  <si>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</si>
  <si>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</si>
  <si>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</si>
  <si>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</si>
  <si>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</si>
  <si>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</si>
  <si>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</si>
  <si>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</si>
  <si>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</si>
  <si>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</si>
  <si>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</si>
  <si>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</si>
  <si>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</si>
  <si>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</si>
  <si>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</si>
  <si>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</si>
  <si>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</si>
  <si>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</si>
  <si>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</si>
  <si>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</si>
  <si>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</si>
  <si>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</si>
  <si>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</si>
  <si>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</si>
  <si>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</si>
  <si>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</si>
  <si>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</si>
  <si>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</si>
  <si>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</si>
  <si>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</si>
  <si>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</si>
  <si>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</si>
  <si>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</si>
  <si>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</si>
  <si>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</si>
  <si>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</si>
  <si>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</si>
  <si>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</si>
  <si>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</si>
  <si>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</si>
  <si>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</si>
  <si>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</si>
  <si>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</si>
  <si>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</si>
  <si>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</si>
  <si>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</si>
  <si>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</si>
  <si>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</si>
  <si>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</si>
  <si>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</si>
  <si>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</si>
  <si>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</si>
  <si>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</si>
  <si>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</si>
  <si>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</si>
  <si>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</si>
  <si>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</si>
  <si>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</si>
  <si>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</si>
  <si>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</si>
  <si>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</si>
  <si>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</si>
  <si>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</si>
  <si>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</si>
  <si>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</si>
  <si>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</si>
  <si>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</si>
  <si>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</si>
  <si>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</si>
  <si>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</si>
  <si>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</si>
  <si>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</si>
  <si>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</si>
  <si>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</si>
  <si>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</si>
  <si>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</si>
  <si>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</si>
  <si>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</si>
  <si>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</si>
  <si>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</si>
  <si>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</si>
  <si>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</si>
  <si>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</si>
  <si>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</si>
  <si>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</si>
  <si>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</si>
  <si>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</si>
  <si>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</si>
  <si>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</si>
  <si>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</si>
  <si>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</si>
  <si>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</si>
  <si>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</si>
  <si>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</si>
  <si>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</si>
  <si>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</si>
  <si>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</si>
  <si>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</si>
  <si>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</si>
  <si>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</si>
  <si>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</si>
  <si>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</si>
  <si>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</si>
  <si>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</si>
  <si>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</si>
  <si>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</si>
  <si>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</si>
  <si>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</si>
  <si>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</si>
  <si>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</si>
  <si>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</si>
  <si>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</si>
  <si>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</si>
  <si>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</si>
  <si>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</si>
  <si>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</si>
  <si>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</si>
  <si>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</si>
  <si>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</si>
  <si>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</si>
  <si>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</si>
  <si>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</si>
  <si>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</si>
  <si>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</si>
  <si>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</si>
  <si>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</si>
  <si>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</si>
  <si>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</si>
  <si>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</si>
  <si>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</si>
  <si>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</si>
  <si>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</si>
  <si>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</si>
  <si>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</si>
  <si>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</si>
  <si>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</si>
  <si>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</si>
  <si>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</si>
  <si>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</si>
  <si>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</si>
  <si>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</si>
  <si>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</si>
  <si>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</si>
  <si>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</si>
  <si>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</si>
  <si>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</si>
  <si>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</si>
  <si>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</si>
  <si>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</si>
  <si>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</si>
  <si>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</si>
  <si>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</si>
  <si>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</si>
  <si>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</si>
  <si>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</si>
  <si>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</si>
  <si>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</si>
  <si>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</si>
  <si>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</si>
  <si>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</si>
  <si>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</si>
  <si>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</si>
  <si>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</si>
  <si>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</si>
  <si>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</si>
  <si>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</si>
  <si>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</si>
  <si>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</si>
  <si>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</si>
  <si>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</si>
  <si>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</si>
  <si>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</si>
  <si>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</si>
  <si>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</si>
  <si>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</si>
  <si>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</si>
  <si>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</si>
  <si>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</si>
  <si>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</si>
  <si>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</si>
  <si>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</si>
  <si>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</si>
  <si>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</si>
  <si>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</si>
  <si>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</si>
  <si>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</si>
  <si>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</si>
  <si>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</si>
  <si>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</si>
  <si>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</si>
  <si>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</si>
  <si>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</si>
  <si>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</si>
  <si>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</si>
  <si>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</si>
  <si>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</si>
  <si>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</si>
  <si>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</si>
  <si>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</si>
  <si>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</si>
  <si>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</si>
  <si>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</si>
  <si>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</si>
  <si>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</si>
  <si>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</si>
  <si>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</si>
  <si>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</si>
  <si>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</si>
  <si>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</si>
  <si>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</si>
  <si>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</si>
  <si>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</si>
  <si>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</si>
  <si>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</si>
  <si>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</si>
  <si>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</si>
  <si>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</si>
  <si>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</si>
  <si>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</si>
  <si>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</si>
  <si>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</si>
  <si>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</si>
  <si>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</si>
  <si>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</si>
  <si>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</si>
  <si>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</si>
  <si>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</si>
  <si>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</si>
  <si>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</si>
  <si>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</si>
  <si>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</si>
  <si>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</si>
  <si>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</si>
  <si>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</si>
  <si>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</si>
  <si>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</si>
  <si>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</si>
  <si>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</si>
  <si>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</si>
  <si>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</si>
  <si>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</si>
  <si>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</si>
  <si>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</si>
  <si>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</si>
  <si>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</si>
  <si>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</si>
  <si>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</si>
  <si>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</si>
  <si>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</si>
  <si>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</si>
  <si>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</si>
  <si>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</si>
  <si>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</si>
  <si>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</si>
  <si>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</si>
  <si>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</si>
  <si>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</si>
  <si>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</si>
  <si>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</si>
  <si>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</si>
  <si>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</si>
  <si>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</si>
  <si>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</si>
  <si>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</si>
  <si>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</si>
  <si>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</si>
  <si>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</si>
  <si>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</si>
  <si>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</si>
  <si>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</si>
  <si>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</si>
  <si>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</si>
  <si>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</si>
  <si>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</si>
  <si>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</si>
  <si>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</si>
  <si>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</si>
  <si>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</si>
  <si>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</si>
  <si>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</si>
  <si>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</si>
  <si>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</si>
  <si>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</si>
  <si>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</si>
  <si>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</si>
  <si>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</si>
  <si>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</si>
  <si>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</si>
  <si>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</si>
  <si>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</si>
  <si>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</si>
  <si>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</si>
  <si>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</si>
  <si>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</si>
  <si>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</si>
  <si>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</si>
  <si>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</si>
  <si>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</si>
  <si>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</si>
  <si>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</si>
  <si>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</si>
  <si>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</si>
  <si>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</si>
  <si>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</si>
  <si>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</si>
  <si>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</si>
  <si>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</si>
  <si>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</si>
  <si>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</si>
  <si>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</si>
  <si>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</si>
  <si>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</si>
  <si>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</si>
  <si>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</si>
  <si>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</si>
  <si>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</si>
  <si>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</si>
  <si>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</si>
  <si>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</si>
  <si>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</si>
  <si>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</si>
  <si>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</si>
  <si>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</si>
  <si>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</si>
  <si>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</si>
  <si>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</si>
  <si>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</si>
  <si>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</si>
  <si>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</si>
  <si>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</si>
  <si>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</si>
  <si>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</si>
  <si>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</si>
  <si>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</si>
  <si>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</si>
  <si>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</si>
  <si>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</si>
  <si>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</si>
  <si>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</si>
  <si>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</si>
  <si>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</si>
  <si>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</si>
  <si>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</si>
  <si>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</si>
  <si>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</si>
  <si>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</si>
  <si>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</si>
  <si>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</si>
  <si>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</si>
  <si>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</si>
  <si>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</si>
  <si>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</si>
  <si>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</si>
  <si>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</si>
  <si>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</si>
  <si>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</si>
  <si>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</si>
  <si>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</si>
  <si>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</si>
  <si>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</si>
  <si>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</si>
  <si>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</si>
  <si>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</si>
  <si>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</si>
  <si>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</si>
  <si>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</si>
  <si>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</si>
  <si>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</si>
  <si>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</si>
  <si>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</si>
  <si>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</si>
  <si>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</si>
  <si>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</si>
  <si>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</si>
  <si>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</si>
  <si>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</si>
  <si>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</si>
  <si>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</si>
  <si>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</si>
  <si>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</si>
  <si>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</si>
  <si>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</si>
  <si>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</si>
  <si>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</si>
  <si>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</si>
  <si>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</si>
  <si>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</si>
  <si>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</si>
  <si>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</si>
  <si>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</si>
  <si>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</si>
  <si>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</si>
  <si>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</si>
  <si>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</si>
  <si>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</si>
  <si>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</si>
  <si>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</si>
  <si>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</si>
  <si>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</si>
  <si>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</si>
  <si>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</si>
  <si>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</si>
  <si>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</si>
  <si>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</si>
  <si>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</si>
  <si>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</si>
  <si>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</si>
  <si>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</si>
  <si>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</si>
  <si>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</si>
  <si>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</si>
  <si>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</si>
  <si>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</si>
  <si>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</si>
  <si>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</si>
  <si>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</si>
  <si>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</si>
  <si>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</si>
  <si>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</si>
  <si>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</si>
  <si>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</si>
  <si>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</si>
  <si>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</si>
  <si>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</si>
  <si>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</si>
  <si>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</si>
  <si>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</si>
  <si>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</si>
  <si>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</si>
  <si>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</si>
  <si>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</si>
  <si>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</si>
  <si>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</si>
  <si>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</si>
  <si>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</si>
  <si>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</si>
  <si>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</si>
  <si>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</si>
  <si>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</si>
  <si>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</si>
  <si>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</si>
  <si>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</si>
  <si>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</si>
  <si>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</si>
  <si>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</si>
  <si>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</si>
  <si>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</si>
  <si>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</si>
  <si>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</si>
  <si>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</si>
  <si>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</si>
  <si>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</si>
  <si>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</si>
  <si>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</si>
  <si>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</si>
  <si>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</si>
  <si>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</si>
  <si>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</si>
  <si>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</si>
  <si>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</si>
  <si>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</si>
  <si>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</si>
  <si>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</si>
  <si>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</si>
  <si>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</si>
  <si>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</si>
  <si>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</si>
  <si>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</si>
  <si>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</si>
  <si>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</si>
  <si>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</si>
  <si>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</si>
  <si>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</si>
  <si>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</si>
  <si>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</si>
  <si>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</si>
  <si>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</si>
  <si>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</si>
  <si>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</si>
  <si>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</si>
  <si>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</si>
  <si>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</si>
  <si>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</si>
  <si>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</si>
  <si>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</si>
  <si>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</si>
  <si>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</si>
  <si>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</si>
  <si>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</si>
  <si>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</si>
  <si>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</si>
  <si>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</si>
  <si>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</si>
  <si>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</si>
  <si>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</si>
  <si>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</si>
  <si>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</si>
  <si>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</si>
  <si>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</si>
  <si>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</si>
  <si>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</si>
  <si>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</si>
  <si>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</si>
  <si>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</si>
  <si>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</si>
  <si>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</si>
  <si>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</si>
  <si>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</si>
  <si>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</si>
  <si>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</si>
  <si>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</si>
  <si>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</si>
  <si>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</si>
  <si>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</si>
  <si>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</si>
  <si>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</si>
  <si>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</si>
  <si>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</si>
  <si>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</si>
  <si>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</si>
  <si>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</si>
  <si>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</si>
  <si>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</si>
  <si>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</si>
  <si>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</si>
  <si>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</si>
  <si>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</si>
  <si>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</si>
  <si>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</si>
  <si>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</si>
  <si>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</si>
  <si>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</si>
  <si>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</si>
  <si>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</si>
  <si>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</si>
  <si>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</si>
  <si>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</si>
  <si>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</si>
  <si>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</si>
  <si>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</si>
  <si>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</si>
  <si>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</si>
  <si>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</si>
  <si>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</si>
  <si>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</si>
  <si>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</si>
  <si>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</si>
  <si>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</si>
  <si>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</si>
  <si>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</si>
  <si>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</si>
  <si>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</si>
  <si>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</si>
  <si>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</si>
  <si>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</si>
  <si>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</si>
  <si>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</si>
  <si>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</si>
  <si>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</si>
  <si>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</si>
  <si>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</si>
  <si>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</si>
  <si>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</si>
  <si>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</si>
  <si>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</si>
  <si>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</si>
  <si>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</si>
  <si>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</si>
  <si>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</si>
  <si>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</si>
  <si>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</si>
  <si>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</si>
  <si>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</si>
  <si>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</si>
  <si>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</si>
  <si>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</si>
  <si>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</si>
  <si>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</si>
  <si>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</si>
  <si>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</si>
  <si>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</si>
  <si>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</si>
  <si>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</si>
  <si>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</si>
  <si>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</si>
  <si>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</si>
  <si>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</si>
  <si>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</si>
  <si>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</si>
  <si>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</si>
  <si>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</si>
  <si>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</si>
  <si>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</si>
  <si>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</si>
  <si>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</si>
  <si>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</si>
  <si>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</si>
  <si>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</si>
  <si>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</si>
  <si>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</si>
  <si>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</si>
  <si>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</si>
  <si>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</si>
  <si>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</si>
  <si>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</si>
  <si>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</si>
  <si>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</si>
  <si>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</si>
  <si>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</si>
  <si>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</si>
  <si>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</si>
  <si>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</si>
  <si>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</si>
  <si>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</si>
  <si>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</si>
  <si>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</si>
  <si>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</si>
  <si>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</si>
  <si>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</si>
  <si>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</si>
  <si>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</si>
  <si>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</si>
  <si>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</si>
  <si>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</si>
  <si>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</si>
  <si>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</si>
  <si>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</si>
  <si>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</si>
  <si>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</si>
  <si>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</si>
  <si>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</si>
  <si>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</si>
  <si>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</si>
  <si>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</si>
  <si>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</si>
  <si>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</si>
  <si>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</si>
  <si>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</si>
  <si>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</si>
  <si>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</si>
  <si>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</si>
  <si>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</si>
  <si>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</si>
  <si>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</si>
  <si>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</si>
  <si>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</si>
  <si>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</si>
  <si>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</si>
  <si>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</si>
  <si>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</si>
  <si>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</si>
  <si>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</si>
  <si>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</si>
  <si>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</si>
  <si>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</si>
  <si>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</si>
  <si>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</si>
  <si>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</si>
  <si>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</si>
  <si>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</si>
  <si>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</si>
  <si>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</si>
  <si>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</si>
  <si>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</si>
  <si>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</si>
  <si>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</si>
  <si>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</si>
  <si>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</si>
  <si>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</si>
  <si>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</si>
  <si>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</si>
  <si>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</si>
  <si>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</si>
  <si>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</si>
  <si>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</si>
  <si>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</si>
  <si>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</si>
  <si>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</si>
  <si>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</si>
  <si>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</si>
  <si>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</si>
  <si>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</si>
  <si>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</si>
  <si>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</si>
  <si>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</si>
  <si>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</si>
  <si>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</si>
  <si>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</si>
  <si>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</si>
  <si>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</si>
  <si>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</si>
  <si>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</si>
  <si>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</si>
  <si>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</si>
  <si>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</si>
  <si>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</si>
  <si>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</si>
  <si>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</si>
  <si>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</si>
  <si>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</si>
  <si>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</si>
  <si>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</si>
  <si>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</si>
  <si>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</si>
  <si>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</si>
  <si>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</si>
  <si>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</si>
  <si>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</si>
  <si>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</si>
  <si>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</si>
  <si>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</si>
  <si>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</si>
  <si>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</si>
  <si>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</si>
  <si>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</si>
  <si>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</si>
  <si>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</si>
  <si>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</si>
  <si>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</si>
  <si>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</si>
  <si>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</si>
  <si>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</si>
  <si>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</si>
  <si>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</si>
  <si>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</si>
  <si>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</si>
  <si>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</si>
  <si>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</si>
  <si>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</si>
  <si>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</si>
  <si>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</si>
  <si>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</si>
  <si>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</si>
  <si>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</si>
  <si>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</si>
  <si>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</si>
  <si>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</si>
  <si>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</si>
  <si>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</si>
  <si>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</si>
  <si>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</si>
  <si>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</si>
  <si>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</si>
  <si>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</si>
  <si>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</si>
  <si>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</si>
  <si>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</si>
  <si>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</si>
  <si>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</si>
  <si>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</si>
  <si>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</si>
  <si>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</si>
  <si>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</si>
  <si>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</si>
  <si>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</si>
  <si>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</si>
  <si>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</si>
  <si>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</si>
  <si>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</si>
  <si>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</si>
  <si>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</si>
  <si>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</si>
  <si>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</si>
  <si>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</si>
  <si>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</si>
  <si>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</si>
  <si>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</si>
  <si>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</si>
  <si>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</si>
  <si>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</si>
  <si>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</si>
  <si>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</si>
  <si>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</si>
  <si>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</si>
  <si>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</si>
  <si>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</si>
  <si>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</si>
  <si>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</si>
  <si>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</si>
  <si>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</si>
  <si>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</si>
  <si>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</si>
  <si>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</si>
  <si>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</si>
  <si>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</si>
  <si>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</si>
  <si>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</si>
  <si>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</si>
  <si>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</si>
  <si>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</si>
  <si>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</si>
  <si>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</si>
  <si>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</si>
  <si>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</si>
  <si>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</si>
  <si>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</si>
  <si>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</si>
  <si>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</si>
  <si>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</si>
  <si>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</si>
  <si>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</si>
  <si>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</si>
  <si>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</si>
  <si>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</si>
  <si>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</si>
  <si>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</si>
  <si>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</si>
  <si>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</si>
  <si>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</si>
  <si>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</si>
  <si>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</si>
  <si>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</si>
  <si>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</si>
  <si>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</si>
  <si>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</si>
  <si>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</si>
  <si>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</si>
  <si>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</si>
  <si>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</si>
  <si>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</si>
  <si>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</si>
  <si>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</si>
  <si>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</si>
  <si>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</si>
  <si>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</si>
  <si>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</si>
  <si>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</si>
  <si>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</si>
  <si>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</si>
  <si>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</si>
  <si>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</si>
  <si>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</si>
  <si>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</si>
  <si>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</si>
  <si>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</si>
  <si>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</si>
  <si>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</si>
  <si>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</si>
  <si>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</si>
  <si>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</si>
  <si>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</si>
  <si>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</si>
  <si>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</si>
  <si>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</si>
  <si>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</si>
  <si>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</si>
  <si>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</si>
  <si>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</si>
  <si>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</si>
  <si>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</si>
  <si>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</si>
  <si>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</si>
  <si>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</si>
  <si>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</si>
  <si>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</si>
  <si>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</si>
  <si>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</si>
  <si>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</si>
  <si>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</si>
  <si>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</si>
  <si>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</si>
  <si>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</si>
  <si>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</si>
  <si>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</si>
  <si>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</si>
  <si>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</si>
  <si>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</si>
  <si>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</si>
  <si>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</si>
  <si>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</si>
  <si>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</si>
  <si>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</si>
  <si>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</si>
  <si>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</si>
  <si>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</si>
  <si>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</si>
  <si>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</si>
  <si>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</si>
  <si>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</si>
  <si>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</si>
  <si>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</si>
  <si>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</si>
  <si>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</si>
  <si>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</si>
  <si>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</si>
  <si>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</si>
  <si>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</si>
  <si>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</si>
  <si>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</si>
  <si>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</si>
  <si>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</si>
  <si>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</si>
  <si>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</si>
  <si>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</si>
  <si>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</si>
  <si>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</si>
  <si>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</si>
  <si>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</si>
  <si>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</si>
  <si>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</si>
  <si>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</si>
  <si>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</si>
  <si>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</si>
  <si>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</si>
  <si>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</si>
  <si>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</si>
  <si>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</si>
  <si>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</si>
  <si>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</si>
  <si>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</si>
  <si>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</si>
  <si>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</si>
  <si>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</si>
  <si>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</si>
  <si>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</si>
  <si>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</si>
  <si>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</si>
  <si>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</si>
  <si>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</si>
  <si>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</si>
  <si>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</si>
  <si>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</si>
  <si>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</si>
  <si>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</si>
  <si>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</si>
  <si>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</si>
  <si>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</si>
  <si>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</si>
  <si>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</si>
  <si>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</si>
  <si>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</si>
  <si>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</si>
  <si>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</si>
  <si>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</si>
  <si>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</si>
  <si>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</si>
  <si>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</si>
  <si>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</si>
  <si>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</si>
  <si>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</si>
  <si>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</si>
  <si>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</si>
  <si>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</si>
  <si>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</si>
  <si>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</si>
  <si>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</si>
  <si>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</si>
  <si>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</si>
  <si>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</si>
  <si>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</si>
  <si>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</si>
  <si>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</si>
  <si>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</si>
  <si>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</si>
  <si>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</si>
  <si>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</si>
  <si>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</si>
  <si>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</si>
  <si>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</si>
  <si>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</si>
  <si>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</si>
  <si>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</si>
  <si>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</si>
  <si>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</si>
  <si>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</si>
  <si>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</si>
  <si>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</si>
  <si>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</si>
  <si>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</si>
  <si>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</si>
  <si>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</si>
  <si>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</si>
  <si>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</si>
  <si>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</si>
  <si>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</si>
  <si>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</si>
  <si>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</si>
  <si>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</si>
  <si>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</si>
  <si>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</si>
  <si>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</si>
  <si>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</si>
  <si>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</si>
  <si>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</si>
  <si>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</si>
  <si>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</si>
  <si>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</si>
  <si>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</si>
  <si>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</si>
  <si>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</si>
  <si>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</si>
  <si>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</si>
  <si>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</si>
  <si>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</si>
  <si>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</si>
  <si>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</si>
  <si>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</si>
  <si>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</si>
  <si>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</si>
  <si>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</si>
  <si>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</si>
  <si>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</si>
  <si>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</si>
  <si>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</si>
  <si>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</si>
  <si>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</si>
  <si>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</si>
  <si>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</si>
  <si>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</si>
  <si>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</si>
  <si>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</si>
  <si>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</si>
  <si>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</si>
  <si>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</si>
  <si>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</si>
  <si>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</si>
  <si>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</si>
  <si>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</si>
  <si>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</si>
  <si>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</si>
  <si>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</si>
  <si>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</si>
  <si>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</si>
  <si>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</si>
  <si>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</si>
  <si>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</si>
  <si>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</si>
  <si>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</si>
  <si>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</si>
  <si>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</si>
  <si>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</si>
  <si>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</si>
  <si>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</si>
  <si>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</si>
  <si>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</si>
  <si>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</si>
  <si>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</si>
  <si>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</si>
  <si>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</si>
  <si>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</si>
  <si>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</si>
  <si>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</si>
  <si>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</si>
  <si>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</si>
  <si>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</si>
  <si>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</si>
  <si>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</si>
  <si>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</si>
  <si>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</si>
  <si>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</si>
  <si>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</si>
  <si>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</si>
  <si>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</si>
  <si>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</si>
  <si>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</si>
  <si>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</si>
  <si>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</si>
  <si>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</si>
  <si>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</si>
  <si>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</si>
  <si>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</si>
  <si>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</si>
  <si>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</si>
  <si>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</si>
  <si>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</si>
  <si>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</si>
  <si>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</si>
  <si>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</si>
  <si>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</si>
  <si>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</si>
  <si>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</si>
  <si>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</si>
  <si>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</si>
  <si>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</si>
  <si>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</si>
  <si>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</si>
  <si>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</si>
  <si>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</si>
  <si>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</si>
  <si>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</si>
  <si>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</si>
  <si>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</si>
  <si>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</si>
  <si>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</si>
  <si>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</si>
  <si>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</si>
  <si>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</si>
  <si>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</si>
  <si>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</si>
  <si>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</si>
  <si>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</si>
  <si>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</si>
  <si>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</si>
  <si>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</si>
  <si>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</si>
  <si>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</si>
  <si>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</si>
  <si>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</si>
  <si>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</si>
  <si>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</si>
  <si>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</si>
  <si>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</si>
  <si>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</si>
  <si>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</si>
  <si>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</si>
  <si>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</si>
  <si>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</si>
  <si>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</si>
  <si>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</si>
  <si>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</si>
  <si>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</si>
  <si>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</si>
  <si>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</si>
  <si>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</si>
  <si>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</si>
  <si>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</si>
  <si>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</si>
  <si>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</si>
  <si>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</si>
  <si>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</si>
  <si>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</si>
  <si>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</si>
  <si>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</si>
  <si>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</si>
  <si>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</si>
  <si>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</si>
  <si>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</si>
  <si>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</si>
  <si>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</si>
  <si>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</si>
  <si>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</si>
  <si>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</si>
  <si>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</si>
  <si>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</si>
  <si>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</si>
  <si>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</si>
  <si>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</si>
  <si>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</si>
  <si>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</si>
  <si>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</si>
  <si>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</si>
  <si>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</si>
  <si>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</si>
  <si>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</si>
  <si>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</si>
  <si>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</si>
  <si>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</si>
  <si>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</si>
  <si>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</si>
  <si>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</si>
  <si>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</si>
  <si>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</si>
  <si>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</si>
  <si>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</si>
  <si>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</si>
  <si>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</si>
  <si>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</si>
  <si>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</si>
  <si>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</si>
  <si>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</si>
  <si>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</si>
  <si>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</si>
  <si>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</si>
  <si>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</si>
  <si>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</si>
  <si>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</si>
  <si>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</si>
  <si>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</si>
  <si>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</si>
  <si>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</si>
  <si>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</si>
  <si>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</si>
  <si>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</si>
  <si>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</si>
  <si>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</si>
  <si>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</si>
  <si>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</si>
  <si>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</si>
  <si>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</si>
  <si>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</si>
  <si>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</si>
  <si>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</si>
  <si>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</si>
  <si>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</si>
  <si>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</si>
  <si>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</si>
  <si>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</si>
  <si>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</si>
  <si>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</si>
  <si>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</si>
  <si>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</si>
  <si>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</si>
  <si>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</si>
  <si>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</si>
  <si>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</si>
  <si>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</si>
  <si>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</si>
  <si>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</si>
  <si>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</si>
  <si>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</si>
  <si>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</si>
  <si>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</si>
  <si>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</si>
  <si>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</si>
  <si>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</si>
  <si>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</si>
  <si>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</si>
  <si>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</si>
  <si>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</si>
  <si>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</si>
  <si>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</si>
  <si>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</si>
  <si>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</si>
  <si>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</si>
  <si>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</si>
  <si>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</si>
  <si>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</si>
  <si>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</si>
  <si>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</si>
  <si>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</si>
  <si>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</si>
  <si>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</si>
  <si>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</si>
  <si>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</si>
  <si>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</si>
  <si>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</si>
  <si>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</si>
  <si>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</si>
  <si>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</si>
  <si>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</si>
  <si>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</si>
  <si>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</si>
  <si>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</si>
  <si>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</si>
  <si>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</si>
  <si>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</si>
  <si>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</si>
  <si>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</si>
  <si>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</si>
  <si>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</si>
  <si>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</si>
  <si>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</si>
  <si>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</si>
  <si>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</si>
  <si>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</si>
  <si>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</si>
  <si>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</si>
  <si>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</si>
  <si>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</si>
  <si>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</si>
  <si>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</si>
  <si>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</si>
  <si>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</si>
  <si>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</si>
  <si>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</si>
  <si>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</si>
  <si>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</si>
  <si>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</si>
  <si>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</si>
  <si>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</si>
  <si>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</si>
  <si>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</si>
  <si>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</si>
  <si>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</si>
  <si>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</si>
  <si>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</si>
  <si>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</si>
  <si>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</si>
  <si>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</si>
  <si>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</si>
  <si>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</si>
  <si>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</si>
  <si>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</si>
  <si>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</si>
  <si>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</si>
  <si>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</si>
  <si>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</si>
  <si>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</si>
  <si>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</si>
  <si>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</si>
  <si>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</si>
  <si>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</si>
  <si>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</si>
  <si>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</si>
  <si>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</si>
  <si>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</si>
  <si>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</si>
  <si>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</si>
  <si>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</si>
  <si>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</si>
  <si>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</si>
  <si>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</si>
  <si>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</si>
  <si>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</si>
  <si>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</si>
  <si>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</si>
  <si>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</si>
  <si>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</si>
  <si>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</si>
  <si>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</si>
  <si>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</si>
  <si>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</si>
  <si>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</si>
  <si>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</si>
  <si>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</si>
  <si>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</si>
  <si>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</si>
  <si>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</si>
  <si>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</si>
  <si>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</si>
  <si>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</si>
  <si>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</si>
  <si>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</si>
  <si>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</si>
  <si>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</si>
  <si>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</si>
  <si>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</si>
  <si>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</si>
  <si>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</si>
  <si>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</si>
  <si>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</si>
  <si>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</si>
  <si>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</si>
  <si>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</si>
  <si>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</si>
  <si>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</si>
  <si>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</si>
  <si>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</si>
  <si>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</si>
  <si>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</si>
  <si>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</si>
  <si>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</si>
  <si>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</si>
  <si>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</si>
  <si>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</si>
  <si>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</si>
  <si>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</si>
  <si>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</si>
  <si>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</si>
  <si>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</si>
  <si>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</si>
  <si>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</si>
  <si>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</si>
  <si>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</si>
  <si>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</si>
  <si>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</si>
  <si>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</si>
  <si>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</si>
  <si>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</si>
  <si>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</si>
  <si>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</si>
  <si>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</si>
  <si>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</si>
  <si>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</si>
  <si>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</si>
  <si>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</si>
  <si>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</si>
  <si>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</si>
  <si>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</si>
  <si>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</si>
  <si>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</si>
  <si>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</si>
  <si>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</si>
  <si>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</si>
  <si>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</si>
  <si>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</si>
  <si>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</si>
  <si>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</si>
  <si>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</si>
  <si>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</si>
  <si>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</si>
  <si>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</si>
  <si>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</si>
  <si>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</si>
  <si>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</si>
  <si>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</si>
  <si>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</si>
  <si>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</si>
  <si>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</si>
  <si>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</si>
  <si>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</si>
  <si>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</si>
  <si>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</si>
  <si>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</si>
  <si>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</si>
  <si>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</si>
  <si>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</si>
  <si>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</si>
  <si>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</si>
  <si>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</si>
  <si>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</si>
  <si>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</si>
  <si>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</si>
  <si>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</si>
  <si>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</si>
  <si>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</si>
  <si>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</si>
  <si>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</si>
  <si>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</si>
  <si>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</si>
  <si>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</si>
  <si>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</si>
  <si>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</si>
  <si>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</si>
  <si>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</si>
  <si>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</si>
  <si>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</si>
  <si>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</si>
  <si>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</si>
  <si>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</si>
  <si>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</si>
  <si>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</si>
  <si>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</si>
  <si>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</si>
  <si>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</si>
  <si>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</si>
  <si>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</si>
  <si>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</si>
  <si>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</si>
  <si>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</si>
  <si>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</si>
  <si>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</si>
  <si>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</si>
  <si>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</si>
  <si>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</si>
  <si>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</si>
  <si>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</si>
  <si>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</si>
  <si>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</si>
  <si>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</si>
  <si>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</si>
  <si>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</si>
  <si>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</si>
  <si>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</si>
  <si>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</si>
  <si>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</si>
  <si>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</si>
  <si>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</si>
  <si>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</si>
  <si>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</si>
  <si>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</si>
  <si>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</si>
  <si>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</si>
  <si>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</si>
  <si>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</si>
  <si>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</si>
  <si>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</si>
  <si>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</si>
  <si>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</si>
  <si>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</si>
  <si>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</si>
  <si>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</si>
  <si>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</si>
  <si>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</si>
  <si>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</si>
  <si>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</si>
  <si>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</si>
  <si>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</si>
  <si>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</si>
  <si>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</si>
  <si>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</si>
  <si>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</si>
  <si>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</si>
  <si>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</si>
  <si>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</si>
  <si>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</si>
  <si>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</si>
  <si>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</si>
  <si>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</si>
  <si>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</si>
  <si>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</si>
  <si>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</si>
  <si>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</si>
  <si>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</si>
  <si>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</si>
  <si>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</si>
  <si>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</si>
  <si>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</si>
  <si>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</si>
  <si>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</si>
  <si>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</si>
  <si>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</si>
  <si>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</si>
  <si>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</si>
  <si>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</si>
  <si>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</si>
  <si>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</si>
  <si>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</si>
  <si>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</si>
  <si>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</si>
  <si>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</si>
  <si>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</si>
  <si>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</si>
  <si>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</si>
  <si>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</si>
  <si>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</si>
  <si>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</si>
  <si>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</si>
  <si>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</si>
  <si>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</si>
  <si>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</si>
  <si>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</si>
  <si>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</si>
  <si>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</si>
  <si>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</si>
  <si>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</si>
  <si>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</si>
  <si>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</si>
  <si>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</si>
  <si>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</si>
  <si>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</si>
  <si>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</si>
  <si>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</si>
  <si>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</si>
  <si>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</si>
  <si>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</si>
  <si>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</si>
  <si>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</si>
  <si>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</si>
  <si>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</si>
  <si>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</si>
  <si>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</si>
  <si>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</si>
  <si>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</si>
  <si>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</si>
  <si>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</si>
  <si>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</si>
  <si>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</si>
  <si>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</si>
  <si>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</si>
  <si>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</si>
  <si>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</si>
  <si>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</si>
  <si>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</si>
  <si>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</si>
  <si>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</si>
  <si>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</si>
  <si>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</si>
  <si>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</si>
  <si>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</si>
  <si>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</si>
  <si>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</si>
  <si>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</si>
  <si>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</si>
  <si>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</si>
  <si>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</si>
  <si>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</si>
  <si>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</si>
  <si>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</si>
  <si>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</si>
  <si>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</si>
  <si>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</si>
  <si>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</si>
  <si>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</si>
  <si>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</si>
  <si>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</si>
  <si>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</si>
  <si>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</si>
  <si>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</si>
  <si>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</si>
  <si>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</si>
  <si>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</si>
  <si>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</si>
  <si>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</si>
  <si>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</si>
  <si>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</si>
  <si>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</si>
  <si>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</si>
  <si>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</si>
  <si>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</si>
  <si>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</si>
  <si>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</si>
  <si>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</si>
  <si>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</si>
  <si>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</si>
  <si>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</si>
  <si>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</si>
  <si>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</si>
  <si>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</si>
  <si>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</si>
  <si>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</si>
  <si>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</si>
  <si>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</si>
  <si>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</si>
  <si>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</si>
  <si>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</si>
  <si>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</si>
  <si>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</si>
  <si>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</si>
  <si>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</si>
  <si>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</si>
  <si>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</si>
  <si>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</si>
  <si>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</si>
  <si>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</si>
  <si>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</si>
  <si>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</si>
  <si>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</si>
  <si>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</si>
  <si>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</si>
  <si>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</si>
  <si>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</si>
  <si>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</si>
  <si>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</si>
  <si>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</si>
  <si>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</si>
  <si>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</si>
  <si>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</si>
  <si>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</si>
  <si>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</si>
  <si>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</si>
  <si>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</si>
  <si>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</si>
  <si>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</si>
  <si>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</si>
  <si>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</si>
  <si>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</si>
  <si>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</si>
  <si>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</si>
  <si>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</si>
  <si>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</si>
  <si>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</si>
  <si>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</si>
  <si>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</si>
  <si>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</si>
  <si>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</si>
  <si>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</si>
  <si>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</si>
  <si>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</si>
  <si>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</si>
  <si>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</si>
  <si>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</si>
  <si>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</si>
  <si>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</si>
  <si>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</si>
  <si>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</si>
  <si>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</si>
  <si>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</si>
  <si>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</si>
  <si>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</si>
  <si>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</si>
  <si>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</si>
  <si>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</si>
  <si>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</si>
  <si>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</si>
  <si>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</si>
  <si>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</si>
  <si>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</si>
  <si>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</si>
  <si>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</si>
  <si>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</si>
  <si>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</si>
  <si>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</si>
  <si>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</si>
  <si>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</si>
  <si>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</si>
  <si>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</si>
  <si>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</si>
  <si>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</si>
  <si>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</si>
  <si>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</si>
  <si>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</si>
  <si>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</si>
  <si>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</si>
  <si>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</si>
  <si>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</si>
  <si>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</si>
  <si>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</si>
  <si>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</si>
  <si>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</si>
  <si>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</si>
  <si>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</si>
  <si>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</si>
  <si>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</si>
  <si>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</si>
  <si>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</si>
  <si>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</si>
  <si>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</si>
  <si>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</si>
  <si>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</si>
  <si>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</si>
  <si>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</si>
  <si>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</si>
  <si>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</si>
  <si>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</si>
  <si>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</si>
  <si>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</si>
  <si>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</si>
  <si>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</si>
  <si>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</si>
  <si>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</si>
  <si>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</si>
  <si>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</si>
  <si>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</si>
  <si>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</si>
  <si>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</si>
  <si>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</si>
  <si>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</si>
  <si>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</si>
  <si>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</si>
  <si>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</si>
  <si>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</si>
  <si>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</si>
  <si>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</si>
  <si>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</si>
  <si>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</si>
  <si>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</si>
  <si>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</si>
  <si>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</si>
  <si>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</si>
  <si>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</si>
  <si>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</si>
  <si>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</si>
  <si>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</si>
  <si>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</si>
  <si>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</si>
  <si>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</si>
  <si>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</si>
  <si>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</si>
  <si>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</si>
  <si>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</si>
  <si>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</si>
  <si>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</si>
  <si>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</si>
  <si>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</si>
  <si>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</si>
  <si>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</si>
  <si>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</si>
  <si>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</si>
  <si>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</si>
  <si>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</si>
  <si>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</si>
  <si>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</si>
  <si>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</si>
  <si>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</si>
  <si>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</si>
  <si>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</si>
  <si>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</si>
  <si>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</si>
  <si>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</si>
  <si>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</si>
  <si>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</si>
  <si>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</si>
  <si>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</si>
  <si>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</si>
  <si>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</si>
  <si>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</si>
  <si>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</si>
  <si>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</si>
  <si>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</si>
  <si>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</si>
  <si>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</si>
  <si>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</si>
  <si>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</si>
  <si>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</si>
  <si>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</si>
  <si>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</si>
  <si>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</si>
  <si>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</si>
  <si>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</si>
  <si>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</si>
  <si>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</si>
  <si>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</si>
  <si>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</si>
  <si>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</si>
  <si>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</si>
  <si>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</si>
  <si>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</si>
  <si>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</si>
  <si>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</si>
  <si>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</si>
  <si>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</si>
  <si>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</si>
  <si>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</si>
  <si>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</si>
  <si>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</si>
  <si>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</si>
  <si>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</si>
  <si>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</si>
  <si>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</si>
  <si>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</si>
  <si>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</si>
  <si>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</si>
  <si>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</si>
  <si>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</si>
  <si>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</si>
  <si>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</si>
  <si>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</si>
  <si>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</si>
  <si>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</si>
  <si>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</si>
  <si>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</si>
  <si>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</si>
  <si>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</si>
  <si>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</si>
  <si>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</si>
  <si>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</si>
  <si>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</si>
  <si>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</si>
  <si>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</si>
  <si>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</si>
  <si>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</si>
  <si>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</si>
  <si>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</si>
  <si>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</si>
  <si>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</si>
  <si>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</si>
  <si>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</si>
  <si>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</si>
  <si>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</si>
  <si>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</si>
  <si>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</si>
  <si>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</si>
  <si>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</si>
  <si>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</si>
  <si>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</si>
  <si>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</si>
  <si>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</si>
  <si>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</si>
  <si>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</si>
  <si>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</si>
  <si>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</si>
  <si>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</si>
  <si>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</si>
  <si>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</si>
  <si>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</si>
  <si>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</si>
  <si>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</si>
  <si>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</si>
  <si>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</si>
  <si>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</si>
  <si>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</si>
  <si>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</si>
  <si>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</si>
  <si>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</si>
  <si>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</si>
  <si>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</si>
  <si>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</si>
  <si>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</si>
  <si>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</si>
  <si>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</si>
  <si>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</si>
  <si>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</si>
  <si>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</si>
  <si>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</si>
  <si>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</si>
  <si>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</si>
  <si>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</si>
  <si>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</si>
  <si>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</si>
  <si>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</si>
  <si>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</si>
  <si>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</si>
  <si>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</si>
  <si>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</si>
  <si>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</si>
  <si>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</si>
  <si>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</si>
  <si>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</si>
  <si>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</si>
  <si>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</si>
  <si>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</si>
  <si>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</si>
  <si>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</si>
  <si>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</si>
  <si>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</si>
  <si>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</si>
  <si>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</si>
  <si>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</si>
  <si>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</si>
  <si>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</si>
  <si>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</si>
  <si>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</si>
  <si>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</si>
  <si>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</si>
  <si>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</si>
  <si>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</si>
  <si>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</si>
  <si>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</si>
  <si>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</si>
  <si>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</si>
  <si>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</si>
  <si>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</si>
  <si>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</si>
  <si>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</si>
  <si>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</si>
  <si>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</si>
  <si>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</si>
  <si>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</si>
  <si>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</si>
  <si>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</si>
  <si>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</si>
  <si>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</si>
  <si>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</si>
  <si>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</si>
  <si>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</si>
  <si>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</si>
  <si>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</si>
  <si>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</si>
  <si>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</si>
  <si>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</si>
  <si>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</si>
  <si>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</si>
  <si>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</si>
  <si>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</si>
  <si>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</si>
  <si>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</si>
  <si>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</si>
  <si>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</si>
  <si>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</si>
  <si>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</si>
  <si>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</si>
  <si>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</si>
  <si>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</si>
  <si>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</si>
  <si>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</si>
  <si>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</si>
  <si>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</si>
  <si>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</si>
  <si>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</si>
  <si>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</si>
  <si>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</si>
  <si>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</si>
  <si>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</si>
  <si>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</si>
  <si>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</si>
  <si>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</si>
  <si>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</si>
  <si>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</si>
  <si>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</si>
  <si>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</si>
  <si>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</si>
  <si>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</si>
  <si>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</si>
  <si>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</si>
  <si>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</si>
  <si>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</si>
  <si>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</si>
  <si>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</si>
  <si>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</si>
  <si>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</si>
  <si>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</si>
  <si>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</si>
  <si>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</si>
  <si>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</si>
  <si>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</si>
  <si>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</si>
  <si>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</si>
  <si>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</si>
  <si>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</si>
  <si>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</si>
  <si>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</si>
  <si>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</si>
  <si>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</si>
  <si>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</si>
  <si>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</si>
  <si>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</si>
  <si>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</si>
  <si>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</si>
  <si>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</si>
  <si>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</si>
  <si>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</si>
  <si>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</si>
  <si>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</si>
  <si>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</si>
  <si>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</si>
  <si>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</si>
  <si>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</si>
  <si>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</si>
  <si>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</si>
  <si>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</si>
  <si>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</si>
  <si>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</si>
  <si>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</si>
  <si>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</si>
  <si>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</si>
  <si>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</si>
  <si>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</si>
  <si>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</si>
  <si>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</si>
  <si>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</si>
  <si>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</si>
  <si>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</si>
  <si>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</si>
  <si>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</si>
  <si>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</si>
  <si>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</si>
  <si>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</si>
  <si>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</si>
  <si>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</si>
  <si>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</si>
  <si>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</si>
  <si>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</si>
  <si>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</si>
  <si>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</si>
  <si>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</si>
  <si>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</si>
  <si>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</si>
  <si>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</si>
  <si>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</si>
  <si>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</si>
  <si>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</si>
  <si>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</si>
  <si>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</si>
  <si>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</si>
  <si>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</si>
  <si>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</si>
  <si>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</si>
  <si>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</si>
  <si>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</si>
  <si>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</si>
  <si>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</si>
  <si>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</si>
  <si>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</si>
  <si>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</si>
  <si>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</si>
  <si>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</si>
  <si>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</si>
  <si>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</si>
  <si>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</si>
  <si>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</si>
  <si>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</si>
  <si>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</si>
  <si>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</si>
  <si>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</si>
  <si>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</si>
  <si>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</si>
  <si>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</si>
  <si>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</si>
  <si>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</si>
  <si>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</si>
  <si>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</si>
  <si>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</si>
  <si>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</si>
  <si>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</si>
  <si>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</si>
  <si>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</si>
  <si>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</si>
  <si>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</si>
  <si>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</si>
  <si>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</si>
  <si>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</si>
  <si>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</si>
  <si>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</si>
  <si>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</si>
  <si>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</si>
  <si>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</si>
  <si>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</si>
  <si>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</si>
  <si>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</si>
  <si>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</si>
  <si>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</si>
  <si>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</si>
  <si>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</si>
  <si>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</si>
  <si>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</si>
  <si>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</si>
  <si>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</si>
  <si>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</si>
  <si>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</si>
  <si>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</si>
  <si>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</si>
  <si>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</si>
  <si>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</si>
  <si>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</si>
  <si>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</si>
  <si>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</si>
  <si>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</si>
  <si>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</si>
  <si>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</si>
  <si>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</si>
  <si>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</si>
  <si>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</si>
  <si>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</si>
  <si>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</si>
  <si>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</si>
  <si>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</si>
  <si>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</si>
  <si>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</si>
  <si>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</si>
  <si>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</si>
  <si>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</si>
  <si>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</si>
  <si>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</si>
  <si>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</si>
  <si>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</si>
  <si>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</si>
  <si>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</si>
  <si>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</si>
  <si>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</si>
  <si>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</si>
  <si>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</si>
  <si>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</si>
  <si>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</si>
  <si>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</si>
  <si>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</si>
  <si>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</si>
  <si>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</si>
  <si>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</si>
  <si>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</si>
  <si>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</si>
  <si>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</si>
  <si>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</si>
  <si>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</si>
  <si>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</si>
  <si>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</si>
  <si>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</si>
  <si>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</si>
  <si>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</si>
  <si>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</si>
  <si>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</si>
  <si>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</si>
  <si>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</si>
  <si>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</si>
  <si>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</si>
  <si>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</si>
  <si>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</si>
  <si>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</si>
  <si>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</si>
  <si>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</si>
  <si>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</si>
  <si>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</si>
  <si>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</si>
  <si>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</si>
  <si>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</si>
  <si>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</si>
  <si>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</si>
  <si>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</si>
  <si>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</si>
  <si>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</si>
  <si>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</si>
  <si>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</si>
  <si>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</si>
  <si>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</si>
  <si>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</si>
  <si>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</si>
  <si>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</si>
  <si>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</si>
  <si>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</si>
  <si>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</si>
  <si>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</si>
  <si>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</si>
  <si>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</si>
  <si>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</si>
  <si>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</si>
  <si>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</si>
  <si>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</si>
  <si>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</si>
  <si>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</si>
  <si>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</si>
  <si>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</si>
  <si>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</si>
  <si>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</si>
  <si>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</si>
  <si>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</si>
  <si>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</si>
  <si>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</si>
  <si>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</si>
  <si>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</si>
  <si>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</si>
  <si>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</si>
  <si>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</si>
  <si>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</si>
  <si>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</si>
  <si>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</si>
  <si>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</si>
  <si>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</si>
  <si>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</si>
  <si>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</si>
  <si>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</si>
  <si>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</si>
  <si>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</si>
  <si>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</si>
  <si>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</si>
  <si>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</si>
  <si>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</si>
  <si>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</si>
  <si>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</si>
  <si>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</si>
  <si>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</si>
  <si>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</si>
  <si>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</si>
  <si>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</si>
  <si>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</si>
  <si>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</si>
  <si>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</si>
  <si>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</si>
  <si>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</si>
  <si>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</si>
  <si>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</si>
  <si>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</si>
  <si>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</si>
  <si>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</si>
  <si>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</si>
  <si>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</si>
  <si>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</si>
  <si>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</si>
  <si>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</si>
  <si>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</si>
  <si>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</si>
  <si>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</si>
  <si>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</si>
  <si>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</si>
  <si>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</si>
  <si>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</si>
  <si>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</si>
  <si>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</si>
  <si>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</si>
  <si>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</si>
  <si>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</si>
  <si>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</si>
  <si>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</si>
  <si>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</si>
  <si>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</si>
  <si>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</si>
  <si>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</si>
  <si>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</si>
  <si>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</si>
  <si>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</si>
  <si>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</si>
  <si>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</si>
  <si>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</si>
  <si>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</si>
  <si>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</si>
  <si>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</si>
  <si>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</si>
  <si>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</si>
  <si>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</si>
  <si>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</si>
  <si>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</si>
  <si>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</si>
  <si>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</si>
  <si>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</si>
  <si>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</si>
  <si>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</si>
  <si>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</si>
  <si>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</si>
  <si>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</si>
  <si>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</si>
  <si>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</si>
  <si>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</si>
  <si>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</si>
  <si>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</si>
  <si>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</si>
  <si>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</si>
  <si>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</si>
  <si>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</si>
  <si>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</si>
  <si>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</si>
  <si>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</si>
  <si>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</si>
  <si>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</si>
  <si>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</si>
  <si>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</si>
  <si>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</si>
  <si>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</si>
  <si>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</si>
  <si>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</si>
  <si>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</si>
  <si>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</si>
  <si>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</si>
  <si>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</si>
  <si>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</si>
  <si>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</si>
  <si>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</si>
  <si>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</si>
  <si>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</si>
  <si>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</si>
  <si>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</si>
  <si>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</si>
  <si>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</si>
  <si>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</si>
  <si>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</si>
  <si>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</si>
  <si>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</si>
  <si>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</si>
  <si>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</si>
  <si>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</si>
  <si>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</si>
  <si>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</si>
  <si>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</si>
  <si>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</si>
  <si>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</si>
  <si>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</si>
  <si>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</si>
  <si>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</si>
  <si>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</si>
  <si>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</si>
  <si>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</si>
  <si>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</si>
  <si>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</si>
  <si>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</si>
  <si>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</si>
  <si>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</si>
  <si>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</si>
  <si>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</si>
  <si>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</si>
  <si>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</si>
  <si>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</si>
  <si>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</si>
  <si>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</si>
  <si>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</si>
  <si>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</si>
  <si>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</si>
  <si>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</si>
  <si>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</si>
  <si>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</si>
  <si>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</si>
  <si>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</si>
  <si>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</si>
  <si>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</si>
  <si>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</si>
  <si>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</si>
  <si>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</si>
  <si>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</si>
  <si>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</si>
  <si>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</si>
  <si>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</si>
  <si>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</si>
  <si>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</si>
  <si>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</si>
  <si>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</si>
  <si>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</si>
  <si>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</si>
  <si>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</si>
  <si>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</si>
  <si>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</si>
  <si>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</si>
  <si>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</si>
  <si>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</si>
  <si>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</si>
  <si>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</si>
  <si>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</si>
  <si>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</si>
  <si>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</si>
  <si>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</si>
  <si>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</si>
  <si>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</si>
  <si>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</si>
  <si>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</si>
  <si>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</si>
  <si>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</si>
  <si>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</si>
  <si>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</si>
  <si>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</si>
  <si>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</si>
  <si>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</si>
  <si>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</si>
  <si>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</si>
  <si>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</si>
  <si>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</si>
  <si>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</si>
  <si>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</si>
  <si>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</si>
  <si>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</si>
  <si>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</si>
  <si>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</si>
  <si>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</si>
  <si>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</si>
  <si>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</si>
  <si>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</si>
  <si>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</si>
  <si>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</si>
  <si>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</si>
  <si>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</si>
  <si>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</si>
  <si>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</si>
  <si>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</si>
  <si>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</si>
  <si>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</si>
  <si>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</si>
  <si>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</si>
  <si>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</si>
  <si>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</si>
  <si>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</si>
  <si>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</si>
  <si>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</si>
  <si>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</si>
  <si>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</si>
  <si>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</si>
  <si>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</si>
  <si>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</si>
  <si>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</si>
  <si>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</si>
  <si>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</si>
  <si>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</si>
  <si>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</si>
  <si>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</si>
  <si>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</si>
  <si>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</si>
  <si>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</si>
  <si>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</si>
  <si>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</si>
  <si>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</si>
  <si>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</si>
  <si>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</si>
  <si>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</si>
  <si>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</si>
  <si>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</si>
  <si>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</si>
  <si>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</si>
  <si>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</si>
  <si>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</si>
  <si>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</si>
  <si>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</si>
  <si>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</si>
  <si>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</si>
  <si>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</si>
  <si>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</si>
  <si>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</si>
  <si>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</si>
  <si>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</si>
  <si>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</si>
  <si>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</si>
  <si>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</si>
  <si>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</si>
  <si>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</si>
  <si>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</si>
  <si>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</si>
  <si>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</si>
  <si>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</si>
  <si>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</si>
  <si>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</si>
  <si>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</si>
  <si>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</si>
  <si>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</si>
  <si>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</si>
  <si>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</si>
  <si>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</si>
  <si>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</si>
  <si>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</si>
  <si>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</si>
  <si>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</si>
  <si>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</si>
  <si>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</si>
  <si>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</si>
  <si>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</si>
  <si>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</si>
  <si>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</si>
  <si>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</si>
  <si>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</si>
  <si>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</si>
  <si>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</si>
  <si>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</si>
  <si>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</si>
  <si>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</si>
  <si>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</si>
  <si>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</si>
  <si>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</si>
  <si>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</si>
  <si>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</si>
  <si>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</si>
  <si>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</si>
  <si>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</si>
  <si>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</si>
  <si>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</si>
  <si>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</si>
  <si>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</si>
  <si>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</si>
  <si>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</si>
  <si>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</si>
  <si>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</si>
  <si>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</si>
  <si>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</si>
  <si>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</si>
  <si>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</si>
  <si>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</si>
  <si>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</si>
  <si>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</si>
  <si>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</si>
  <si>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</si>
  <si>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</si>
  <si>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</si>
  <si>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</si>
  <si>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</si>
  <si>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</si>
  <si>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</si>
  <si>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</si>
  <si>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</si>
  <si>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</si>
  <si>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</si>
  <si>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</si>
  <si>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</si>
  <si>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</si>
  <si>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</si>
  <si>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</si>
  <si>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</si>
  <si>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</si>
  <si>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</si>
  <si>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</si>
  <si>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</si>
  <si>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</si>
  <si>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</si>
  <si>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</si>
  <si>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</si>
  <si>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</si>
  <si>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</si>
  <si>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</si>
  <si>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</si>
  <si>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</si>
  <si>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</si>
  <si>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</si>
  <si>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</si>
  <si>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</si>
  <si>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</si>
  <si>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</si>
  <si>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</si>
  <si>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</si>
  <si>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</si>
  <si>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</si>
  <si>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</si>
  <si>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</si>
  <si>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</si>
  <si>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</si>
  <si>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</si>
  <si>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</si>
  <si>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</si>
  <si>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</si>
  <si>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</si>
  <si>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</si>
  <si>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</si>
  <si>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</si>
  <si>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</si>
  <si>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</si>
  <si>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</si>
  <si>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</si>
  <si>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</si>
  <si>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</si>
  <si>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</si>
  <si>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</si>
  <si>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</si>
  <si>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</si>
  <si>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</si>
  <si>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</si>
  <si>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</si>
  <si>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</si>
  <si>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</si>
  <si>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</si>
  <si>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</si>
  <si>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</si>
  <si>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</si>
  <si>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</si>
  <si>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</si>
  <si>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</si>
  <si>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</si>
  <si>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</si>
  <si>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</si>
  <si>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</si>
  <si>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</si>
  <si>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</si>
  <si>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</si>
  <si>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</si>
  <si>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</si>
  <si>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</si>
  <si>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</si>
  <si>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</si>
  <si>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</si>
  <si>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</si>
  <si>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</si>
  <si>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</si>
  <si>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</si>
  <si>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</si>
  <si>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</si>
  <si>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</si>
  <si>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</si>
  <si>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</si>
  <si>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</si>
  <si>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</si>
  <si>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</si>
  <si>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</si>
  <si>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</si>
  <si>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</si>
  <si>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</si>
  <si>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</si>
  <si>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</si>
  <si>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</si>
  <si>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</si>
  <si>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</si>
  <si>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</si>
  <si>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</si>
  <si>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</si>
  <si>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</si>
  <si>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</si>
  <si>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</si>
  <si>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</si>
  <si>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</si>
  <si>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</si>
  <si>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</si>
  <si>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</si>
  <si>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</si>
  <si>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</si>
  <si>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</si>
  <si>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</si>
  <si>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</si>
  <si>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</si>
  <si>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</si>
  <si>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</si>
  <si>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</si>
  <si>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</si>
  <si>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</si>
  <si>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</si>
  <si>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</si>
  <si>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</si>
  <si>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</si>
  <si>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</si>
  <si>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</si>
  <si>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</si>
  <si>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</si>
  <si>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</si>
  <si>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</si>
  <si>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</si>
  <si>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</si>
  <si>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</si>
  <si>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</si>
  <si>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</si>
  <si>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</si>
  <si>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</si>
  <si>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</si>
  <si>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</si>
  <si>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</si>
  <si>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</si>
  <si>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</si>
  <si>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</si>
  <si>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</si>
  <si>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</si>
  <si>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</si>
  <si>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</si>
  <si>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</si>
  <si>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</si>
  <si>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</si>
  <si>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</si>
  <si>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</si>
  <si>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</si>
  <si>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</si>
  <si>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</si>
  <si>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</si>
  <si>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</si>
  <si>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</si>
  <si>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</si>
  <si>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</si>
  <si>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</si>
  <si>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</si>
  <si>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</si>
  <si>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</si>
  <si>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</si>
  <si>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</si>
  <si>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</si>
  <si>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</si>
  <si>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</si>
  <si>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</si>
  <si>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</si>
  <si>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</si>
  <si>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</si>
  <si>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</si>
  <si>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</si>
  <si>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</si>
  <si>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</si>
  <si>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</si>
  <si>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</si>
  <si>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</si>
  <si>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</si>
  <si>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</si>
  <si>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</si>
  <si>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</si>
  <si>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</si>
  <si>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</si>
  <si>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</si>
  <si>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</si>
  <si>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</si>
  <si>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</si>
  <si>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</si>
  <si>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</si>
  <si>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</si>
  <si>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</si>
  <si>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</si>
  <si>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</si>
  <si>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</si>
  <si>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</si>
  <si>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</si>
  <si>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</si>
  <si>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</si>
  <si>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</si>
  <si>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</si>
  <si>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</si>
  <si>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</si>
  <si>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</si>
  <si>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</si>
  <si>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</si>
  <si>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</si>
  <si>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</si>
  <si>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</si>
  <si>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</si>
  <si>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</si>
  <si>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</si>
  <si>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</si>
  <si>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</si>
  <si>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</si>
  <si>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</si>
  <si>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</si>
  <si>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</si>
  <si>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</si>
  <si>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</si>
  <si>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</si>
  <si>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</si>
  <si>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</si>
  <si>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</si>
  <si>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</si>
  <si>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</si>
  <si>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</si>
  <si>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</si>
  <si>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</si>
  <si>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</si>
  <si>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</si>
  <si>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</si>
  <si>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</si>
  <si>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</si>
  <si>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</si>
  <si>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</si>
  <si>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</si>
  <si>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</si>
  <si>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</si>
  <si>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</si>
  <si>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</si>
  <si>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</si>
  <si>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</si>
  <si>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</si>
  <si>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</si>
  <si>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</si>
  <si>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</si>
  <si>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</si>
  <si>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</si>
  <si>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</si>
  <si>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</si>
  <si>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</si>
  <si>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</si>
  <si>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</si>
  <si>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</si>
  <si>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</si>
  <si>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</si>
  <si>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</si>
  <si>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</si>
  <si>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</si>
  <si>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</si>
  <si>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</si>
  <si>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</si>
  <si>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</si>
  <si>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</si>
  <si>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</si>
  <si>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</si>
  <si>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</si>
  <si>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</si>
  <si>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</si>
  <si>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</si>
  <si>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</si>
  <si>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</si>
  <si>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</si>
  <si>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</si>
  <si>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</si>
  <si>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</si>
  <si>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</si>
  <si>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</si>
  <si>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</si>
  <si>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</si>
  <si>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</si>
  <si>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</si>
  <si>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</si>
  <si>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</si>
  <si>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</si>
  <si>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</si>
  <si>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</si>
  <si>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</si>
  <si>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</si>
  <si>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</si>
  <si>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</si>
  <si>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</si>
  <si>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</si>
  <si>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</si>
  <si>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</si>
  <si>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</si>
  <si>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</si>
  <si>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</si>
  <si>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</si>
  <si>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</si>
  <si>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</si>
  <si>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</si>
  <si>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</si>
  <si>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</si>
  <si>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</si>
  <si>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</si>
  <si>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</si>
  <si>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</si>
  <si>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</si>
  <si>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</si>
  <si>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</si>
  <si>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</si>
  <si>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</si>
  <si>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</si>
  <si>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</si>
  <si>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</si>
  <si>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</si>
  <si>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</si>
  <si>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</si>
  <si>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</si>
  <si>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</si>
  <si>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</si>
  <si>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</si>
  <si>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</si>
  <si>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</si>
  <si>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</si>
  <si>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</si>
  <si>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</si>
  <si>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</si>
  <si>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</si>
  <si>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</si>
  <si>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</si>
  <si>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</si>
  <si>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</si>
  <si>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</si>
  <si>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</si>
  <si>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</si>
  <si>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</si>
  <si>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</si>
  <si>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</si>
  <si>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</si>
  <si>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</si>
  <si>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</si>
  <si>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</si>
  <si>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</si>
  <si>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</si>
  <si>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</si>
  <si>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</si>
  <si>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</si>
  <si>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</si>
  <si>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</si>
  <si>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</si>
  <si>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</si>
  <si>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</si>
  <si>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</si>
  <si>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</si>
  <si>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</si>
  <si>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</si>
  <si>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</si>
  <si>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</si>
  <si>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</si>
  <si>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</si>
  <si>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</si>
  <si>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</si>
  <si>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</si>
  <si>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</si>
  <si>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</si>
  <si>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</si>
  <si>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</si>
  <si>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</si>
  <si>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</si>
  <si>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</si>
  <si>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</si>
  <si>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</si>
  <si>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</si>
  <si>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</si>
  <si>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</si>
  <si>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</si>
  <si>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</si>
  <si>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</si>
  <si>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</si>
  <si>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</si>
  <si>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</si>
  <si>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</si>
  <si>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</si>
  <si>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</si>
  <si>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</si>
  <si>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</si>
  <si>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</si>
  <si>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</si>
  <si>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</si>
  <si>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</si>
  <si>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</si>
  <si>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</si>
  <si>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</si>
  <si>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</si>
  <si>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</si>
  <si>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</si>
  <si>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</si>
  <si>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</si>
  <si>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</si>
  <si>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</si>
  <si>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</si>
  <si>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</si>
  <si>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</si>
  <si>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</si>
  <si>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</si>
  <si>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</si>
  <si>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</si>
  <si>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</si>
  <si>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</si>
  <si>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</si>
  <si>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</si>
  <si>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</si>
  <si>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</si>
  <si>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</si>
  <si>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</si>
  <si>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</si>
  <si>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</si>
  <si>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</si>
  <si>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</si>
  <si>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</si>
  <si>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</si>
  <si>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</si>
  <si>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</si>
  <si>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</si>
  <si>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</si>
  <si>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</si>
  <si>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</si>
  <si>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</si>
  <si>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</si>
  <si>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</si>
  <si>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</si>
  <si>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</si>
  <si>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</si>
  <si>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</si>
  <si>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</si>
  <si>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</si>
  <si>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</si>
  <si>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</si>
  <si>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</si>
  <si>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</si>
  <si>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</si>
  <si>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</si>
  <si>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</si>
  <si>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</si>
  <si>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</si>
  <si>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</si>
  <si>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</si>
  <si>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</si>
  <si>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</si>
  <si>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</si>
  <si>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</si>
  <si>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</si>
  <si>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</si>
  <si>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</si>
  <si>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</si>
  <si>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</si>
  <si>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</si>
  <si>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</si>
  <si>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</si>
  <si>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</si>
  <si>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</si>
  <si>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</si>
  <si>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</si>
  <si>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</si>
  <si>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</si>
  <si>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</si>
  <si>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</si>
  <si>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</si>
  <si>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</si>
  <si>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</si>
  <si>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</si>
  <si>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</si>
  <si>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</si>
  <si>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</si>
  <si>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</si>
  <si>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</si>
  <si>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</si>
  <si>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</si>
  <si>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</si>
  <si>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</si>
  <si>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</si>
  <si>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</si>
  <si>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</si>
  <si>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</si>
  <si>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</si>
  <si>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</si>
  <si>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</si>
  <si>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</si>
  <si>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</si>
  <si>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</si>
  <si>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</si>
  <si>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</si>
  <si>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</si>
  <si>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</si>
  <si>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</si>
  <si>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</si>
  <si>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</si>
  <si>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</si>
  <si>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</si>
  <si>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</si>
  <si>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</si>
  <si>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</si>
  <si>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</si>
  <si>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</si>
  <si>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</si>
  <si>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</si>
  <si>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</si>
  <si>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</si>
  <si>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</si>
  <si>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</si>
  <si>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</si>
  <si>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</si>
  <si>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</si>
  <si>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</si>
  <si>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</si>
  <si>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</si>
  <si>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</si>
  <si>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</si>
  <si>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</si>
  <si>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</si>
  <si>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</si>
  <si>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</si>
  <si>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</si>
  <si>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</si>
  <si>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</si>
  <si>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</si>
  <si>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</si>
  <si>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</si>
  <si>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</si>
  <si>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</si>
  <si>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</si>
  <si>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</si>
  <si>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</si>
  <si>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</si>
  <si>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</si>
  <si>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</si>
  <si>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</si>
  <si>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</si>
  <si>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</si>
  <si>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</si>
  <si>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</si>
  <si>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</si>
  <si>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</si>
  <si>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</si>
  <si>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</si>
  <si>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</si>
  <si>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</si>
  <si>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</si>
  <si>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</si>
  <si>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</si>
  <si>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</si>
  <si>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</si>
  <si>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</si>
  <si>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</si>
  <si>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</si>
  <si>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</si>
  <si>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</si>
  <si>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</si>
  <si>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</si>
  <si>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</si>
  <si>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</si>
  <si>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</si>
  <si>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</si>
  <si>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</si>
  <si>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</si>
  <si>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</si>
  <si>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</si>
  <si>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</si>
  <si>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</si>
  <si>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</si>
  <si>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</si>
  <si>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</si>
  <si>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</si>
  <si>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</si>
  <si>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</si>
  <si>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</si>
  <si>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</si>
  <si>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</si>
  <si>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</si>
  <si>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</si>
  <si>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</si>
  <si>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</si>
  <si>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</si>
  <si>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</si>
  <si>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</si>
  <si>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</si>
  <si>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</si>
  <si>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</si>
  <si>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</si>
  <si>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</si>
  <si>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</si>
  <si>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</si>
  <si>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</si>
  <si>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</si>
  <si>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</si>
  <si>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</si>
  <si>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</si>
  <si>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</si>
  <si>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</si>
  <si>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</si>
  <si>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</si>
  <si>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</si>
  <si>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</si>
  <si>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</si>
  <si>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</si>
  <si>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</si>
  <si>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</si>
  <si>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</si>
  <si>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</si>
  <si>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</si>
  <si>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</si>
  <si>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</si>
  <si>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</si>
  <si>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</si>
  <si>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</si>
  <si>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</si>
  <si>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</si>
  <si>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</si>
  <si>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</si>
  <si>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</si>
  <si>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</si>
  <si>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</si>
  <si>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</si>
  <si>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</si>
  <si>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</si>
  <si>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</si>
  <si>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</si>
  <si>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</si>
  <si>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</si>
  <si>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</si>
  <si>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</si>
  <si>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</si>
  <si>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</si>
  <si>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</si>
  <si>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</si>
  <si>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</si>
  <si>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</si>
  <si>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</si>
  <si>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</si>
  <si>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</si>
  <si>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</si>
  <si>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</si>
  <si>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</si>
  <si>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</si>
  <si>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</si>
  <si>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</si>
  <si>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</si>
  <si>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</si>
  <si>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</si>
  <si>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</si>
  <si>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</si>
  <si>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</si>
  <si>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</si>
  <si>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</si>
  <si>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</si>
  <si>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</si>
  <si>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</si>
  <si>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</si>
  <si>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</si>
  <si>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</si>
  <si>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</si>
  <si>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</si>
  <si>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</si>
  <si>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</si>
  <si>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</si>
  <si>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</si>
  <si>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</si>
  <si>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</si>
  <si>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</si>
  <si>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</si>
  <si>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</si>
  <si>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</si>
  <si>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</si>
  <si>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</si>
  <si>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</si>
  <si>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</si>
  <si>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</si>
  <si>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</si>
  <si>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</si>
  <si>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</si>
  <si>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</si>
  <si>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</si>
  <si>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</si>
  <si>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</si>
  <si>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</si>
  <si>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</si>
  <si>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</si>
  <si>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</si>
  <si>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</si>
  <si>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</si>
  <si>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</si>
  <si>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</si>
  <si>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</si>
  <si>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</si>
  <si>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</si>
  <si>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</si>
  <si>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</si>
  <si>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</si>
  <si>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</si>
  <si>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</si>
  <si>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</si>
  <si>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</si>
  <si>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</si>
  <si>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</si>
  <si>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</si>
  <si>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</si>
  <si>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</si>
  <si>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</si>
  <si>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</si>
  <si>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</si>
  <si>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</si>
  <si>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</si>
  <si>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</si>
  <si>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</si>
  <si>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</si>
  <si>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</si>
  <si>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</si>
  <si>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</si>
  <si>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</si>
  <si>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</si>
  <si>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</si>
  <si>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</si>
  <si>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</si>
  <si>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</si>
  <si>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</si>
  <si>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</si>
  <si>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</si>
  <si>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</si>
  <si>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</si>
  <si>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</si>
  <si>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</si>
  <si>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</si>
  <si>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</si>
  <si>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</si>
  <si>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</si>
  <si>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</si>
  <si>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</si>
  <si>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</si>
  <si>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</si>
  <si>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</si>
  <si>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</si>
  <si>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</si>
  <si>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</si>
  <si>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</si>
  <si>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</si>
  <si>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</si>
  <si>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</si>
  <si>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</si>
  <si>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</si>
  <si>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</si>
  <si>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</si>
  <si>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</si>
  <si>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</si>
  <si>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</si>
  <si>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</si>
  <si>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</si>
  <si>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</si>
  <si>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</si>
  <si>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</si>
  <si>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</si>
  <si>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</si>
  <si>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</si>
  <si>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</si>
  <si>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</si>
  <si>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</si>
  <si>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</si>
  <si>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</si>
  <si>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</si>
  <si>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</si>
  <si>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</si>
  <si>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</si>
  <si>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</si>
  <si>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</si>
  <si>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</si>
  <si>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</si>
  <si>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</si>
  <si>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</si>
  <si>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</si>
  <si>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</si>
  <si>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</si>
  <si>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</si>
  <si>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</si>
  <si>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</si>
  <si>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</si>
  <si>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</si>
  <si>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</si>
  <si>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</si>
  <si>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</si>
  <si>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</si>
  <si>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</si>
  <si>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</si>
  <si>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</si>
  <si>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</si>
  <si>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</si>
  <si>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</si>
  <si>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</si>
  <si>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</si>
  <si>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</si>
  <si>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</si>
  <si>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</si>
  <si>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</si>
  <si>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</si>
  <si>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</si>
  <si>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</si>
  <si>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</si>
  <si>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</si>
  <si>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</si>
  <si>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</si>
  <si>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</si>
  <si>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</si>
  <si>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</si>
  <si>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</si>
  <si>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</si>
  <si>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</si>
  <si>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</si>
  <si>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</si>
  <si>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</si>
  <si>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</si>
  <si>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</si>
  <si>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</si>
  <si>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</si>
  <si>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</si>
  <si>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</si>
  <si>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</si>
  <si>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</si>
  <si>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</si>
  <si>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</si>
  <si>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</si>
  <si>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</si>
  <si>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</si>
  <si>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</si>
  <si>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</si>
  <si>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</si>
  <si>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</si>
  <si>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</si>
  <si>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</si>
  <si>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</si>
  <si>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</si>
  <si>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</si>
  <si>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</si>
  <si>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</si>
  <si>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</si>
  <si>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</si>
  <si>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</si>
  <si>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</si>
  <si>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</si>
  <si>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</si>
  <si>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</si>
  <si>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</si>
  <si>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</si>
  <si>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</si>
  <si>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</si>
  <si>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</si>
  <si>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</si>
  <si>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</si>
  <si>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</si>
  <si>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</si>
  <si>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</si>
  <si>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</si>
  <si>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</si>
  <si>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</si>
  <si>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</si>
  <si>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</si>
  <si>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</si>
  <si>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</si>
  <si>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</si>
  <si>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</si>
  <si>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</si>
  <si>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</si>
  <si>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</si>
  <si>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</si>
  <si>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</si>
  <si>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</si>
  <si>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</si>
  <si>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</si>
  <si>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</si>
  <si>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</si>
  <si>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</si>
  <si>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</si>
  <si>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</si>
  <si>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</si>
  <si>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</si>
  <si>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</si>
  <si>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</si>
  <si>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</si>
  <si>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</si>
  <si>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</si>
  <si>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</si>
  <si>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</si>
  <si>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</si>
  <si>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</si>
  <si>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</si>
  <si>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</si>
  <si>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</si>
  <si>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</si>
  <si>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</si>
  <si>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</si>
  <si>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</si>
  <si>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</si>
  <si>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</si>
  <si>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</si>
  <si>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</si>
  <si>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</si>
  <si>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</si>
  <si>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</si>
  <si>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</si>
  <si>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</si>
  <si>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</si>
  <si>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</si>
  <si>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</si>
  <si>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</si>
  <si>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</si>
  <si>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</si>
  <si>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</si>
  <si>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</si>
  <si>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</si>
  <si>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</si>
  <si>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</si>
  <si>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</si>
  <si>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</si>
  <si>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</si>
  <si>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</si>
  <si>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</si>
  <si>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</si>
  <si>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</si>
  <si>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</si>
  <si>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</si>
  <si>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</si>
  <si>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</si>
  <si>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</si>
  <si>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</si>
  <si>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</si>
  <si>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</si>
  <si>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</si>
  <si>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</si>
  <si>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</si>
  <si>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</si>
  <si>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</si>
  <si>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</si>
  <si>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</si>
  <si>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</si>
  <si>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</si>
  <si>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</si>
  <si>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</si>
  <si>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</si>
  <si>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</si>
  <si>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</si>
  <si>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</si>
  <si>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</si>
  <si>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</si>
  <si>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</si>
  <si>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</si>
  <si>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</si>
  <si>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</si>
  <si>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</si>
  <si>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</si>
  <si>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</si>
  <si>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</si>
  <si>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</si>
  <si>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</si>
  <si>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</si>
  <si>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</si>
  <si>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</si>
  <si>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</si>
  <si>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</si>
  <si>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</si>
  <si>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</si>
  <si>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</si>
  <si>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</si>
  <si>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</si>
  <si>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</si>
  <si>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</si>
  <si>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</si>
  <si>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</si>
  <si>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</si>
  <si>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</si>
  <si>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</si>
  <si>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</si>
  <si>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</si>
  <si>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</si>
  <si>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</si>
  <si>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</si>
  <si>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</si>
  <si>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</si>
  <si>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</si>
  <si>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</si>
  <si>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</si>
  <si>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</si>
  <si>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</si>
  <si>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</si>
  <si>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</si>
  <si>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</si>
  <si>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</si>
  <si>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</si>
  <si>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</si>
  <si>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</si>
  <si>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</si>
  <si>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</si>
  <si>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</si>
  <si>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</si>
  <si>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</si>
  <si>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</si>
  <si>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</si>
  <si>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</si>
  <si>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</si>
  <si>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</si>
  <si>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</si>
  <si>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</si>
  <si>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</si>
  <si>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</si>
  <si>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</si>
  <si>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</si>
  <si>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</si>
  <si>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</si>
  <si>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</si>
  <si>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</si>
  <si>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</si>
  <si>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</si>
  <si>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</si>
  <si>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</si>
  <si>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</si>
  <si>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</si>
  <si>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</si>
  <si>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</si>
  <si>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</si>
  <si>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</si>
  <si>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</si>
  <si>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</si>
  <si>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</si>
  <si>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</si>
  <si>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</si>
  <si>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</si>
  <si>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</si>
  <si>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</si>
  <si>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</si>
  <si>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</si>
  <si>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</si>
  <si>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</si>
  <si>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</si>
  <si>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</si>
  <si>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</si>
  <si>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</si>
  <si>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</si>
  <si>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</si>
  <si>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</si>
  <si>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</si>
  <si>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</si>
  <si>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</si>
  <si>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</si>
  <si>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</si>
  <si>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</si>
  <si>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</si>
  <si>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</si>
  <si>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</si>
  <si>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</si>
  <si>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</si>
  <si>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</si>
  <si>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</si>
  <si>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</si>
  <si>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</si>
  <si>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</si>
  <si>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</si>
  <si>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</si>
  <si>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</si>
  <si>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</si>
  <si>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</si>
  <si>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</si>
  <si>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</si>
  <si>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</si>
  <si>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</si>
  <si>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</si>
  <si>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</si>
  <si>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</si>
  <si>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</si>
  <si>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</si>
  <si>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</si>
  <si>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</si>
  <si>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</si>
  <si>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</si>
  <si>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</si>
  <si>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</si>
  <si>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</si>
  <si>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</si>
  <si>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</si>
  <si>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</si>
  <si>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</si>
  <si>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</si>
  <si>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</si>
  <si>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</si>
  <si>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</si>
  <si>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</si>
  <si>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</si>
  <si>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</si>
  <si>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</si>
  <si>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</si>
  <si>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</si>
  <si>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</si>
  <si>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</si>
  <si>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</si>
  <si>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</si>
  <si>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</si>
  <si>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</si>
  <si>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</si>
  <si>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</si>
  <si>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</si>
  <si>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</si>
  <si>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</si>
  <si>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</si>
  <si>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</si>
  <si>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</si>
  <si>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</si>
  <si>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</si>
  <si>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</si>
  <si>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</si>
  <si>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</si>
  <si>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</si>
  <si>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</si>
  <si>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</si>
  <si>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</si>
  <si>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</si>
  <si>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</si>
  <si>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</si>
  <si>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</si>
  <si>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</si>
  <si>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</si>
  <si>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</si>
  <si>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</si>
  <si>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</si>
  <si>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</si>
  <si>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</si>
  <si>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</si>
  <si>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</si>
  <si>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</si>
  <si>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</si>
  <si>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</si>
  <si>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</si>
  <si>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</si>
  <si>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</si>
  <si>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</si>
  <si>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</si>
  <si>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</si>
  <si>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</si>
  <si>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</si>
  <si>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</si>
  <si>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</si>
  <si>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</si>
  <si>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</si>
  <si>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</si>
  <si>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</si>
  <si>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</si>
  <si>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</si>
  <si>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</si>
  <si>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</si>
  <si>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</si>
  <si>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</si>
  <si>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</si>
  <si>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</si>
  <si>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</si>
  <si>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</si>
  <si>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</si>
  <si>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</si>
  <si>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</si>
  <si>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</si>
  <si>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</si>
  <si>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</si>
  <si>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</si>
  <si>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</si>
  <si>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</si>
  <si>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</si>
  <si>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</si>
  <si>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</si>
  <si>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</si>
  <si>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</si>
  <si>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</si>
  <si>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</si>
  <si>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</si>
  <si>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</si>
  <si>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</si>
  <si>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</si>
  <si>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</si>
  <si>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</si>
  <si>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</si>
  <si>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</si>
  <si>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</si>
  <si>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</si>
  <si>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</si>
  <si>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</si>
  <si>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</si>
  <si>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</si>
  <si>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</si>
  <si>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</si>
  <si>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</si>
  <si>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</si>
  <si>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</si>
  <si>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</si>
  <si>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</si>
  <si>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</si>
  <si>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</si>
  <si>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</si>
  <si>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</si>
  <si>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</si>
  <si>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</si>
  <si>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</si>
  <si>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</si>
  <si>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</si>
  <si>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</si>
  <si>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</si>
  <si>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</si>
  <si>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</si>
  <si>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</si>
  <si>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</si>
  <si>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</si>
  <si>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</si>
  <si>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</si>
  <si>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</si>
  <si>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</si>
  <si>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</si>
  <si>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</si>
  <si>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</si>
  <si>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</si>
  <si>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</si>
  <si>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</si>
  <si>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</si>
  <si>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</si>
  <si>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</si>
  <si>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</si>
  <si>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</si>
  <si>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</si>
  <si>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</si>
  <si>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</si>
  <si>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</si>
  <si>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</si>
  <si>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</si>
  <si>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</si>
  <si>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</si>
  <si>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</si>
  <si>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</si>
  <si>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</si>
  <si>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</si>
  <si>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</si>
  <si>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</si>
  <si>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</si>
  <si>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</si>
  <si>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</si>
  <si>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</si>
  <si>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</si>
  <si>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</si>
  <si>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</si>
  <si>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</si>
  <si>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</si>
  <si>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</si>
  <si>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</si>
  <si>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</si>
  <si>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</si>
  <si>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</si>
  <si>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</si>
  <si>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</si>
  <si>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</si>
  <si>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</si>
  <si>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</si>
  <si>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</si>
  <si>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</si>
  <si>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</si>
  <si>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</si>
  <si>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</si>
  <si>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</si>
  <si>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</si>
  <si>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</si>
  <si>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</si>
  <si>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</si>
  <si>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</si>
  <si>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</si>
  <si>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</si>
  <si>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</si>
  <si>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</si>
  <si>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</si>
  <si>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</si>
  <si>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</si>
  <si>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</si>
  <si>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</si>
  <si>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</si>
  <si>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</si>
  <si>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</si>
  <si>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</si>
  <si>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</si>
  <si>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</si>
  <si>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</si>
  <si>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</si>
  <si>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</si>
  <si>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</si>
  <si>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</si>
  <si>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</si>
  <si>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</si>
  <si>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</si>
  <si>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</si>
  <si>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</si>
  <si>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</si>
  <si>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</si>
  <si>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</si>
  <si>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</si>
  <si>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</si>
  <si>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</si>
  <si>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</si>
  <si>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</si>
  <si>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</si>
  <si>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</si>
  <si>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</si>
  <si>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</si>
  <si>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</si>
  <si>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</si>
  <si>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</si>
  <si>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</si>
  <si>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</si>
  <si>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</si>
  <si>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</si>
  <si>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</si>
  <si>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</si>
  <si>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</si>
  <si>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</si>
  <si>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</si>
  <si>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</si>
  <si>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</si>
  <si>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</si>
  <si>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</si>
  <si>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</si>
  <si>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</si>
  <si>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</si>
  <si>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</si>
  <si>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</si>
  <si>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</si>
  <si>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</si>
  <si>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</si>
  <si>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</si>
  <si>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</si>
  <si>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</si>
  <si>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</si>
  <si>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</si>
  <si>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</si>
  <si>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</si>
  <si>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</si>
  <si>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</si>
  <si>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</si>
  <si>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</si>
  <si>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</si>
  <si>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</si>
  <si>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</si>
  <si>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</si>
  <si>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</si>
  <si>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</si>
  <si>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</si>
  <si>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</si>
  <si>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</si>
  <si>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</si>
  <si>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</si>
  <si>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</si>
  <si>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</si>
  <si>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</si>
  <si>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</si>
  <si>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</si>
  <si>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</si>
  <si>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</si>
  <si>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</si>
  <si>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</si>
  <si>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</si>
  <si>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</si>
  <si>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</si>
  <si>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</si>
  <si>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</si>
  <si>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</si>
  <si>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</si>
  <si>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</si>
  <si>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</si>
  <si>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</si>
  <si>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</si>
  <si>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</si>
  <si>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</si>
  <si>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</si>
  <si>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</si>
  <si>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</si>
  <si>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</si>
  <si>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</si>
  <si>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</si>
  <si>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</si>
  <si>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</si>
  <si>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</si>
  <si>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</si>
  <si>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</si>
  <si>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</si>
  <si>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</si>
  <si>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</si>
  <si>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</si>
  <si>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</si>
  <si>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</si>
  <si>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</si>
  <si>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</si>
  <si>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</si>
  <si>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</si>
  <si>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</si>
  <si>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</si>
  <si>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</si>
  <si>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</si>
  <si>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</si>
  <si>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</si>
  <si>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</si>
  <si>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</si>
  <si>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</si>
  <si>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</si>
  <si>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</si>
  <si>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</si>
  <si>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</si>
  <si>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</si>
  <si>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</si>
  <si>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</si>
  <si>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</si>
  <si>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</si>
  <si>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</si>
  <si>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</si>
  <si>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</si>
  <si>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</si>
  <si>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</si>
  <si>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</si>
  <si>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</si>
  <si>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</si>
  <si>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</si>
  <si>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</si>
  <si>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</si>
  <si>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</si>
  <si>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</si>
  <si>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</si>
  <si>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</si>
  <si>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</si>
  <si>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</si>
  <si>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</si>
  <si>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</si>
  <si>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</si>
  <si>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</si>
  <si>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</si>
  <si>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</si>
  <si>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</si>
  <si>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</si>
  <si>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</si>
  <si>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</si>
  <si>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</si>
  <si>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</si>
  <si>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</si>
  <si>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</si>
  <si>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</si>
  <si>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</si>
  <si>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</si>
  <si>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</si>
  <si>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</si>
  <si>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</si>
  <si>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</si>
  <si>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</si>
  <si>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</si>
  <si>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</si>
  <si>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</si>
  <si>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</si>
  <si>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</si>
  <si>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</si>
  <si>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</si>
  <si>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</si>
  <si>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</si>
  <si>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</si>
  <si>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</si>
  <si>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</si>
  <si>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</si>
  <si>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</si>
  <si>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</si>
  <si>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</si>
  <si>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</si>
  <si>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</si>
  <si>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</si>
  <si>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</si>
  <si>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</si>
  <si>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</si>
  <si>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</si>
  <si>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</si>
  <si>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</si>
  <si>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</si>
  <si>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</si>
  <si>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</si>
  <si>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</si>
  <si>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</si>
  <si>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</si>
  <si>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</si>
  <si>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</si>
  <si>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</si>
  <si>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</si>
  <si>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</si>
  <si>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</si>
  <si>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</si>
  <si>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</si>
  <si>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</si>
  <si>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</si>
  <si>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</si>
  <si>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</si>
  <si>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</si>
  <si>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</si>
  <si>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</si>
  <si>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</si>
  <si>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</si>
  <si>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</si>
  <si>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</si>
  <si>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</si>
  <si>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</si>
  <si>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</si>
  <si>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</si>
  <si>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</si>
  <si>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</si>
  <si>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</si>
  <si>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</si>
  <si>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</si>
  <si>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</si>
  <si>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</si>
  <si>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</si>
  <si>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</si>
  <si>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</si>
  <si>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</si>
  <si>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</si>
  <si>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</si>
  <si>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</si>
  <si>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</si>
  <si>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</si>
  <si>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</si>
  <si>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</si>
  <si>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</si>
  <si>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</si>
  <si>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</si>
  <si>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</si>
  <si>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</si>
  <si>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</si>
  <si>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</si>
  <si>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</si>
  <si>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</si>
  <si>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</si>
  <si>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</si>
  <si>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</si>
  <si>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</si>
  <si>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</si>
  <si>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</si>
  <si>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</si>
  <si>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</si>
  <si>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</si>
  <si>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</si>
  <si>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</si>
  <si>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</si>
  <si>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</si>
  <si>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</si>
  <si>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</si>
  <si>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</si>
  <si>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</si>
  <si>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</si>
  <si>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</si>
  <si>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</si>
  <si>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</si>
  <si>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</si>
  <si>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</si>
  <si>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</si>
  <si>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</si>
  <si>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</si>
  <si>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</si>
  <si>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</si>
  <si>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</si>
  <si>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</si>
  <si>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</si>
  <si>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</si>
  <si>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</si>
  <si>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</si>
  <si>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</si>
  <si>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</si>
  <si>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</si>
  <si>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</si>
  <si>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</si>
  <si>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</si>
  <si>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</si>
  <si>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</si>
  <si>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</si>
  <si>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</si>
  <si>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</si>
  <si>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</si>
  <si>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</si>
  <si>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</si>
  <si>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</si>
  <si>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</si>
  <si>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</si>
  <si>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</si>
  <si>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</si>
  <si>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</si>
  <si>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</si>
  <si>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</si>
  <si>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</si>
  <si>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</si>
  <si>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</si>
  <si>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</si>
  <si>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</si>
  <si>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</si>
  <si>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</si>
  <si>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</si>
  <si>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</si>
  <si>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</si>
  <si>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</si>
  <si>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</si>
  <si>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</si>
  <si>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</si>
  <si>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</si>
  <si>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</si>
  <si>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</si>
  <si>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</si>
  <si>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</si>
  <si>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</si>
  <si>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</si>
  <si>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</si>
  <si>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</si>
  <si>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</si>
  <si>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</si>
  <si>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</si>
  <si>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</si>
  <si>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</si>
  <si>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</si>
  <si>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</si>
  <si>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</si>
  <si>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</si>
  <si>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</si>
  <si>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</si>
  <si>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</si>
  <si>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</si>
  <si>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</si>
  <si>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</si>
  <si>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</si>
  <si>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</si>
  <si>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</si>
  <si>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</si>
  <si>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</si>
  <si>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</si>
  <si>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</si>
  <si>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</si>
  <si>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</si>
  <si>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</si>
  <si>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</si>
  <si>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</si>
  <si>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</si>
  <si>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</si>
  <si>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</si>
  <si>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</si>
  <si>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</si>
  <si>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</si>
  <si>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</si>
  <si>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</si>
  <si>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</si>
  <si>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</si>
  <si>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</si>
  <si>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</si>
  <si>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</si>
  <si>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</si>
  <si>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</si>
  <si>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</si>
  <si>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</si>
  <si>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</si>
  <si>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</si>
  <si>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</si>
  <si>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</si>
  <si>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</si>
  <si>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</si>
  <si>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</si>
  <si>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</si>
  <si>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</si>
  <si>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</si>
  <si>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</si>
  <si>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</si>
  <si>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</si>
  <si>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</si>
  <si>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</si>
  <si>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</si>
  <si>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</si>
  <si>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</si>
  <si>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</si>
  <si>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</si>
  <si>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</si>
  <si>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</si>
  <si>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</si>
  <si>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</si>
  <si>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</si>
  <si>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</si>
  <si>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</si>
  <si>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</si>
  <si>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</si>
  <si>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</si>
  <si>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</si>
  <si>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</si>
  <si>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</si>
  <si>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</si>
  <si>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</si>
  <si>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</si>
  <si>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</si>
  <si>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</si>
  <si>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</si>
  <si>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</si>
  <si>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</si>
  <si>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</si>
  <si>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</si>
  <si>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</si>
  <si>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</si>
  <si>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</si>
  <si>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</si>
  <si>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</si>
  <si>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</si>
  <si>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</si>
  <si>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</si>
  <si>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</si>
  <si>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</si>
  <si>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</si>
  <si>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</si>
  <si>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</si>
  <si>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</si>
  <si>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</si>
  <si>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</si>
  <si>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</si>
  <si>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</si>
  <si>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</si>
  <si>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</si>
  <si>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</si>
  <si>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</si>
  <si>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</si>
  <si>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</si>
  <si>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</si>
  <si>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</si>
  <si>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</si>
  <si>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</si>
  <si>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</si>
  <si>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</si>
  <si>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</si>
  <si>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</si>
  <si>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</si>
  <si>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</si>
  <si>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</si>
  <si>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</si>
  <si>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</si>
  <si>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</si>
  <si>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</si>
  <si>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</si>
  <si>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</si>
  <si>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</si>
  <si>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</si>
  <si>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</si>
  <si>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</si>
  <si>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</si>
  <si>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</si>
  <si>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</si>
  <si>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</si>
  <si>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</si>
  <si>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</si>
  <si>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</si>
  <si>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</si>
  <si>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</si>
  <si>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</si>
  <si>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</si>
  <si>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</si>
  <si>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</si>
  <si>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</si>
  <si>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</si>
  <si>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</si>
  <si>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</si>
  <si>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</si>
  <si>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</si>
  <si>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</si>
  <si>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</si>
  <si>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</si>
  <si>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</si>
  <si>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</si>
  <si>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</si>
  <si>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</si>
  <si>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</si>
  <si>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</si>
  <si>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</si>
  <si>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</si>
  <si>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</si>
  <si>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</si>
  <si>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</si>
  <si>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</si>
  <si>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</si>
  <si>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</si>
  <si>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</si>
  <si>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</si>
  <si>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</si>
  <si>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</si>
  <si>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</si>
  <si>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</si>
  <si>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</si>
  <si>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</si>
  <si>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</si>
  <si>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</si>
  <si>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</si>
  <si>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</si>
  <si>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</si>
  <si>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</si>
  <si>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</si>
  <si>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</si>
  <si>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</si>
  <si>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</si>
  <si>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</si>
  <si>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</si>
  <si>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</si>
  <si>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</si>
  <si>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</si>
  <si>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</si>
  <si>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</si>
  <si>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</si>
  <si>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</si>
  <si>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</si>
  <si>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</si>
  <si>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</si>
  <si>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</si>
  <si>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</si>
  <si>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</si>
  <si>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</si>
  <si>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</si>
  <si>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</si>
  <si>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</si>
  <si>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</si>
  <si>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</si>
  <si>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</si>
  <si>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</si>
  <si>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</si>
  <si>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</si>
  <si>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</si>
  <si>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</si>
  <si>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</si>
  <si>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</si>
  <si>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</si>
  <si>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</si>
  <si>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</si>
  <si>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</si>
  <si>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</si>
  <si>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</si>
  <si>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</si>
  <si>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</si>
  <si>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</si>
  <si>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</si>
  <si>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</si>
  <si>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</si>
  <si>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</si>
  <si>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</si>
  <si>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</si>
  <si>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</si>
  <si>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</si>
  <si>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</si>
  <si>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</si>
  <si>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</si>
  <si>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</si>
  <si>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</si>
  <si>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</si>
  <si>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</si>
  <si>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</si>
  <si>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</si>
  <si>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</si>
  <si>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</si>
  <si>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</si>
  <si>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</si>
  <si>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</si>
  <si>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</si>
  <si>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</si>
  <si>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</si>
  <si>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</si>
  <si>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</si>
  <si>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</si>
  <si>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</si>
  <si>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</si>
  <si>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</si>
  <si>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</si>
  <si>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</si>
  <si>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</si>
  <si>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</si>
  <si>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</si>
  <si>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</si>
  <si>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</si>
  <si>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</si>
  <si>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</si>
  <si>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</si>
  <si>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</si>
  <si>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</si>
  <si>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</si>
  <si>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</si>
  <si>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</si>
  <si>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</si>
  <si>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</si>
  <si>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</si>
  <si>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</si>
  <si>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</si>
  <si>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</si>
  <si>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</si>
  <si>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</si>
  <si>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</si>
  <si>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</si>
  <si>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</si>
  <si>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</si>
  <si>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</si>
  <si>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</si>
  <si>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</si>
  <si>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</si>
  <si>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</si>
  <si>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</si>
  <si>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</si>
  <si>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</si>
  <si>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</si>
  <si>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</si>
  <si>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</si>
  <si>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</si>
  <si>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</si>
  <si>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</si>
  <si>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</si>
  <si>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</si>
  <si>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</si>
  <si>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</si>
  <si>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</si>
  <si>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</si>
  <si>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</si>
  <si>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</si>
  <si>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</si>
  <si>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</si>
  <si>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</si>
  <si>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</si>
  <si>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</si>
  <si>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</si>
  <si>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</si>
  <si>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</si>
  <si>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</si>
  <si>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</si>
  <si>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</si>
  <si>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</si>
  <si>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</si>
  <si>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</si>
  <si>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</si>
  <si>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</si>
  <si>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</si>
  <si>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</si>
  <si>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</si>
  <si>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</si>
  <si>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</si>
  <si>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</si>
  <si>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</si>
  <si>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</si>
  <si>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</si>
  <si>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</si>
  <si>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</si>
  <si>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</si>
  <si>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</si>
  <si>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</si>
  <si>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</si>
  <si>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</si>
  <si>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</si>
  <si>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</si>
  <si>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</si>
  <si>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</si>
  <si>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</si>
  <si>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</si>
  <si>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</si>
  <si>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</si>
  <si>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</si>
  <si>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</si>
  <si>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</si>
  <si>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</si>
  <si>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</si>
  <si>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</si>
  <si>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</si>
  <si>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</si>
  <si>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</si>
  <si>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</si>
  <si>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</si>
  <si>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</si>
  <si>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</si>
  <si>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</si>
  <si>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</si>
  <si>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</si>
  <si>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</si>
  <si>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</si>
  <si>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</si>
  <si>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</si>
  <si>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</si>
  <si>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</si>
  <si>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</si>
  <si>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</si>
  <si>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</si>
  <si>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</si>
  <si>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</si>
  <si>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</si>
  <si>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</si>
  <si>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</si>
  <si>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</si>
  <si>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</si>
  <si>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</si>
  <si>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</si>
  <si>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</si>
  <si>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</si>
  <si>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</si>
  <si>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</si>
  <si>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</si>
  <si>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</si>
  <si>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</si>
  <si>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</si>
  <si>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</si>
  <si>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</si>
  <si>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</si>
  <si>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</si>
  <si>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</si>
  <si>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</si>
  <si>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</si>
  <si>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</si>
  <si>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</si>
  <si>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</si>
  <si>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</si>
  <si>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</si>
  <si>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</si>
  <si>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</si>
  <si>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</si>
  <si>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</si>
  <si>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</si>
  <si>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</si>
  <si>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</si>
  <si>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</si>
  <si>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</si>
  <si>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</si>
  <si>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</si>
  <si>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</si>
  <si>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</si>
  <si>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</si>
  <si>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</si>
  <si>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</si>
  <si>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</si>
  <si>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</si>
  <si>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</si>
  <si>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</si>
  <si>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</si>
  <si>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</si>
  <si>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</si>
  <si>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</si>
  <si>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</si>
  <si>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</si>
  <si>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</si>
  <si>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</si>
  <si>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</si>
  <si>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</si>
  <si>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</si>
  <si>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</si>
  <si>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</si>
  <si>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</si>
  <si>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</si>
  <si>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</si>
  <si>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</si>
  <si>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</si>
  <si>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</si>
  <si>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</si>
  <si>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</si>
  <si>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</si>
  <si>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</si>
  <si>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</si>
  <si>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</si>
  <si>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</si>
  <si>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</si>
  <si>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</si>
  <si>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</si>
  <si>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</si>
  <si>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</si>
  <si>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</si>
  <si>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</si>
  <si>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</si>
  <si>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</si>
  <si>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</si>
  <si>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</si>
  <si>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</si>
  <si>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</si>
  <si>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</si>
  <si>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</si>
  <si>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</si>
  <si>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</si>
  <si>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</si>
  <si>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</si>
  <si>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</si>
  <si>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</si>
  <si>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</si>
  <si>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</si>
  <si>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</si>
  <si>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</si>
  <si>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</si>
  <si>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</si>
  <si>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</si>
  <si>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</si>
  <si>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</si>
  <si>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</si>
  <si>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</si>
  <si>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</si>
  <si>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</si>
  <si>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</si>
  <si>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</si>
  <si>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</si>
  <si>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</si>
  <si>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</si>
  <si>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</si>
  <si>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</si>
  <si>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</si>
  <si>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</si>
  <si>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</si>
  <si>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</si>
  <si>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</si>
  <si>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</si>
  <si>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</si>
  <si>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</si>
  <si>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</si>
  <si>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</si>
  <si>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</si>
  <si>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</si>
  <si>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</si>
  <si>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</si>
  <si>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</si>
  <si>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</si>
  <si>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</si>
  <si>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</si>
  <si>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</si>
  <si>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</si>
  <si>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</si>
  <si>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</si>
  <si>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</si>
  <si>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</si>
  <si>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</si>
  <si>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</si>
  <si>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</si>
  <si>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</si>
  <si>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</si>
  <si>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</si>
  <si>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</si>
  <si>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</si>
  <si>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</si>
  <si>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</si>
  <si>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</si>
  <si>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</si>
  <si>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</si>
  <si>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</si>
  <si>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</si>
  <si>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</si>
  <si>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</si>
  <si>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</si>
  <si>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</si>
  <si>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</si>
  <si>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</si>
  <si>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</si>
  <si>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</si>
  <si>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</si>
  <si>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</si>
  <si>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</si>
  <si>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</si>
  <si>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</si>
  <si>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</si>
  <si>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</si>
  <si>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</si>
  <si>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</si>
  <si>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</si>
  <si>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</si>
  <si>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</si>
  <si>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</si>
  <si>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</si>
  <si>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</si>
  <si>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</si>
  <si>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</si>
  <si>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</si>
  <si>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</si>
  <si>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</si>
  <si>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</si>
  <si>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</si>
  <si>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</si>
  <si>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</si>
  <si>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</si>
  <si>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</si>
  <si>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</si>
  <si>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</si>
  <si>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</si>
  <si>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</si>
  <si>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</si>
  <si>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</si>
  <si>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</si>
  <si>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</si>
  <si>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</si>
  <si>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</si>
  <si>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</si>
  <si>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</si>
  <si>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</si>
  <si>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</si>
  <si>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</si>
  <si>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</si>
  <si>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</si>
  <si>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</si>
  <si>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</si>
  <si>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</si>
  <si>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</si>
  <si>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</si>
  <si>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</si>
  <si>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</si>
  <si>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</si>
  <si>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</si>
  <si>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</si>
  <si>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</si>
  <si>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</si>
  <si>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</si>
  <si>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</si>
  <si>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</si>
  <si>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</si>
  <si>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</si>
  <si>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</si>
  <si>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</si>
  <si>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</si>
  <si>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</si>
  <si>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</si>
  <si>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</si>
  <si>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</si>
  <si>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</si>
  <si>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</si>
  <si>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</si>
  <si>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</si>
  <si>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</si>
  <si>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</si>
  <si>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</si>
  <si>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</si>
  <si>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</si>
  <si>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</si>
  <si>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</si>
  <si>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</si>
  <si>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</si>
  <si>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</si>
  <si>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</si>
  <si>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</si>
  <si>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</si>
  <si>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</si>
  <si>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</si>
  <si>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</si>
  <si>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</si>
  <si>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</si>
  <si>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</si>
  <si>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</si>
  <si>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</si>
  <si>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</si>
  <si>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</si>
  <si>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</si>
  <si>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</si>
  <si>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</si>
  <si>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</si>
  <si>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</si>
  <si>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</si>
  <si>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</si>
  <si>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</si>
  <si>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</si>
  <si>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</si>
  <si>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</si>
  <si>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</si>
  <si>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</si>
  <si>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</si>
  <si>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</si>
  <si>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</si>
  <si>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</si>
  <si>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</si>
  <si>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</si>
  <si>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</si>
  <si>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</si>
  <si>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</si>
  <si>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</si>
  <si>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</si>
  <si>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</si>
  <si>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</si>
  <si>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</si>
  <si>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</si>
  <si>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</si>
  <si>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</si>
  <si>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</si>
  <si>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</si>
  <si>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</si>
  <si>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</si>
  <si>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</si>
  <si>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</si>
  <si>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</si>
  <si>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</si>
  <si>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</si>
  <si>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</si>
  <si>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</si>
  <si>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</si>
  <si>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</si>
  <si>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</si>
  <si>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</si>
  <si>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</si>
  <si>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</si>
  <si>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</si>
  <si>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</si>
  <si>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</si>
  <si>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</si>
  <si>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</si>
  <si>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</si>
  <si>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</si>
  <si>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</si>
  <si>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</si>
  <si>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</si>
  <si>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</si>
  <si>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</si>
  <si>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</si>
  <si>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</si>
  <si>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</si>
  <si>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</si>
  <si>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</si>
  <si>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</si>
  <si>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</si>
  <si>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</si>
  <si>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</si>
  <si>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</si>
  <si>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</si>
  <si>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</si>
  <si>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</si>
  <si>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</si>
  <si>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</si>
  <si>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</si>
  <si>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</si>
  <si>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</si>
  <si>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</si>
  <si>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</si>
  <si>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</si>
  <si>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</si>
  <si>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</si>
  <si>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</si>
  <si>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</si>
  <si>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</si>
  <si>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</si>
  <si>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</si>
  <si>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</si>
  <si>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</si>
  <si>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</si>
  <si>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</si>
  <si>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</si>
  <si>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</si>
  <si>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</si>
  <si>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</si>
  <si>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</si>
  <si>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</si>
  <si>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</si>
  <si>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</si>
  <si>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</si>
  <si>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</si>
  <si>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</si>
  <si>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</si>
  <si>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</si>
  <si>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</si>
  <si>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</si>
  <si>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</si>
  <si>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</si>
  <si>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</si>
  <si>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</si>
  <si>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</si>
  <si>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</si>
  <si>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</si>
  <si>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</si>
  <si>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</si>
  <si>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</si>
  <si>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</si>
  <si>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</si>
  <si>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</si>
  <si>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</si>
  <si>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</si>
  <si>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</si>
  <si>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</si>
  <si>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</si>
  <si>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</si>
  <si>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</si>
  <si>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</si>
  <si>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</si>
  <si>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</si>
  <si>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</si>
  <si>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</si>
  <si>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</si>
  <si>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</si>
  <si>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</si>
  <si>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</si>
  <si>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</si>
  <si>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</si>
  <si>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</si>
  <si>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</si>
  <si>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</si>
  <si>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</si>
  <si>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</si>
  <si>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</si>
  <si>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</si>
  <si>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</si>
  <si>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</si>
  <si>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</si>
  <si>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</si>
  <si>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</si>
  <si>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</si>
  <si>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</si>
  <si>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</si>
  <si>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</si>
  <si>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</si>
  <si>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</si>
  <si>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</si>
  <si>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</si>
  <si>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</si>
  <si>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</si>
  <si>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</si>
  <si>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</si>
  <si>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</si>
  <si>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</si>
  <si>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</si>
  <si>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</si>
  <si>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</si>
  <si>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</si>
  <si>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</si>
  <si>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</si>
  <si>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</si>
  <si>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</si>
  <si>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</si>
  <si>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</si>
  <si>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</si>
  <si>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</si>
  <si>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</si>
  <si>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</si>
  <si>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</si>
  <si>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</si>
  <si>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</si>
  <si>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</si>
  <si>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</si>
  <si>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</si>
  <si>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</si>
  <si>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</si>
  <si>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</si>
  <si>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</si>
  <si>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</si>
  <si>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</si>
  <si>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</si>
  <si>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</si>
  <si>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</si>
  <si>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</si>
  <si>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</si>
  <si>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</si>
  <si>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</si>
  <si>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</si>
  <si>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</si>
  <si>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</si>
  <si>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</si>
  <si>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</si>
  <si>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</si>
  <si>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</si>
  <si>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</si>
  <si>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</si>
  <si>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</si>
  <si>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</si>
  <si>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</si>
  <si>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</si>
  <si>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</si>
  <si>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</si>
  <si>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</si>
  <si>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</si>
  <si>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</si>
  <si>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</si>
  <si>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</si>
  <si>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</si>
  <si>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</si>
  <si>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</si>
  <si>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</si>
  <si>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</si>
  <si>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</si>
  <si>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</si>
  <si>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</si>
  <si>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</si>
  <si>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</si>
  <si>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</si>
  <si>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</si>
  <si>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</si>
  <si>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</si>
  <si>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</si>
  <si>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</si>
  <si>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</si>
  <si>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</si>
  <si>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</si>
  <si>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</si>
  <si>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</si>
  <si>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</si>
  <si>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</si>
  <si>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</si>
  <si>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</si>
  <si>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</si>
  <si>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</si>
  <si>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</si>
  <si>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</si>
  <si>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</si>
  <si>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</si>
  <si>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</si>
  <si>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</si>
  <si>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</si>
  <si>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</si>
  <si>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</si>
  <si>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</si>
  <si>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</si>
  <si>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</si>
  <si>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</si>
  <si>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</si>
  <si>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</si>
  <si>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</si>
  <si>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</si>
  <si>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</si>
  <si>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</si>
  <si>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</si>
  <si>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</si>
  <si>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</si>
  <si>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</si>
  <si>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</si>
  <si>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</si>
  <si>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</si>
  <si>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</si>
  <si>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</si>
  <si>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</si>
  <si>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</si>
  <si>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</si>
  <si>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</si>
  <si>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</si>
  <si>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</si>
  <si>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</si>
  <si>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</si>
  <si>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</si>
  <si>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</si>
  <si>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</si>
  <si>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</si>
  <si>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</si>
  <si>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</si>
  <si>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</si>
  <si>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</si>
  <si>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</si>
  <si>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</si>
  <si>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</si>
  <si>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</si>
  <si>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</si>
  <si>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</si>
  <si>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</si>
  <si>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</si>
  <si>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</si>
  <si>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</si>
  <si>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</si>
  <si>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</si>
  <si>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</si>
  <si>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</si>
  <si>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</si>
  <si>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</si>
  <si>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</si>
  <si>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</si>
  <si>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</si>
  <si>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</si>
  <si>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</si>
  <si>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</si>
  <si>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</si>
  <si>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</si>
  <si>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</si>
  <si>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</si>
  <si>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</si>
  <si>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</si>
  <si>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</si>
  <si>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</si>
  <si>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</si>
  <si>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</si>
  <si>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</si>
  <si>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</si>
  <si>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</si>
  <si>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</si>
  <si>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</si>
  <si>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</si>
  <si>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</si>
  <si>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</si>
  <si>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</si>
  <si>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</si>
  <si>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</si>
  <si>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</si>
  <si>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</si>
  <si>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</si>
  <si>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</si>
  <si>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</si>
  <si>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</si>
  <si>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</si>
  <si>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</si>
  <si>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</si>
  <si>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</si>
  <si>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</si>
  <si>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</si>
  <si>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</si>
  <si>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</si>
  <si>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</si>
  <si>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</si>
  <si>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</si>
  <si>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</si>
  <si>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</si>
  <si>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</si>
  <si>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</si>
  <si>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</si>
  <si>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</si>
  <si>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</si>
  <si>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</si>
  <si>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</si>
  <si>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</si>
  <si>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</si>
  <si>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</si>
  <si>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</si>
  <si>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</si>
  <si>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</si>
  <si>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</si>
  <si>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</si>
  <si>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</si>
  <si>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</si>
  <si>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</si>
  <si>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</si>
  <si>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</si>
  <si>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</si>
  <si>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</si>
  <si>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</si>
  <si>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</si>
  <si>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</si>
  <si>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</si>
  <si>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</si>
  <si>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</si>
  <si>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</si>
  <si>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</si>
  <si>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</si>
  <si>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</si>
  <si>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</si>
  <si>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</si>
  <si>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</si>
  <si>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</si>
  <si>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</si>
  <si>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</si>
  <si>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</si>
  <si>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</si>
  <si>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</si>
  <si>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</si>
  <si>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</si>
  <si>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</si>
  <si>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</si>
  <si>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</si>
  <si>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</si>
  <si>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</si>
  <si>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</si>
  <si>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</si>
  <si>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</si>
  <si>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</si>
  <si>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</si>
  <si>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</si>
  <si>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</si>
  <si>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</si>
  <si>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</si>
  <si>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</si>
  <si>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</si>
  <si>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</si>
  <si>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</si>
  <si>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</si>
  <si>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</si>
  <si>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</si>
  <si>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</si>
  <si>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</si>
  <si>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</si>
  <si>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</si>
  <si>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</si>
  <si>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</si>
  <si>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</si>
  <si>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</si>
  <si>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</si>
  <si>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</si>
  <si>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</si>
  <si>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</si>
  <si>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</si>
  <si>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</si>
  <si>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</si>
  <si>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</si>
  <si>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</si>
  <si>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</si>
  <si>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</si>
  <si>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</si>
  <si>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</si>
  <si>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</si>
  <si>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</si>
  <si>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</si>
  <si>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</si>
  <si>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</si>
  <si>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</si>
  <si>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</si>
  <si>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</si>
  <si>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</si>
  <si>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</si>
  <si>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</si>
  <si>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</si>
  <si>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</si>
  <si>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</si>
  <si>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</si>
  <si>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</si>
  <si>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</si>
  <si>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</si>
  <si>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</si>
  <si>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</si>
  <si>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</si>
  <si>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</si>
  <si>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</si>
  <si>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</si>
  <si>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</si>
  <si>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</si>
  <si>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</si>
  <si>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</si>
  <si>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</si>
  <si>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</si>
  <si>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</si>
  <si>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</si>
  <si>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</si>
  <si>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</si>
  <si>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</si>
  <si>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</si>
  <si>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</si>
  <si>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</si>
  <si>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</si>
  <si>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</si>
  <si>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</si>
  <si>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</si>
  <si>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</si>
  <si>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</si>
  <si>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</si>
  <si>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</si>
  <si>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</si>
  <si>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</si>
  <si>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</si>
  <si>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</si>
  <si>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</si>
  <si>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</si>
  <si>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</si>
  <si>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</si>
  <si>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</si>
  <si>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</si>
  <si>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</si>
  <si>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</si>
  <si>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</si>
  <si>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</si>
  <si>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</si>
  <si>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</si>
  <si>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</si>
  <si>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</si>
  <si>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</si>
  <si>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</si>
  <si>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</si>
  <si>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</si>
  <si>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</si>
  <si>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</si>
  <si>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</si>
  <si>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</si>
  <si>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</si>
  <si>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</si>
  <si>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</si>
  <si>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</si>
  <si>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</si>
  <si>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</si>
  <si>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</si>
  <si>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</si>
  <si>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</si>
  <si>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</si>
  <si>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</si>
  <si>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</si>
  <si>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</si>
  <si>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</si>
  <si>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</si>
  <si>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</si>
  <si>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</si>
  <si>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</si>
  <si>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</si>
  <si>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</si>
  <si>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</si>
  <si>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</si>
  <si>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</si>
  <si>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</si>
  <si>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</si>
  <si>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</si>
  <si>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</si>
  <si>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</si>
  <si>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</si>
  <si>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</si>
  <si>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</si>
  <si>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</si>
  <si>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</si>
  <si>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</si>
  <si>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</si>
  <si>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</si>
  <si>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</si>
  <si>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</si>
  <si>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</si>
  <si>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</si>
  <si>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</si>
  <si>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</si>
  <si>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</si>
  <si>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</si>
  <si>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</si>
  <si>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</si>
  <si>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</si>
  <si>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</si>
  <si>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</si>
  <si>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</si>
  <si>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</si>
  <si>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</si>
  <si>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</si>
  <si>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</si>
  <si>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</si>
  <si>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</si>
  <si>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</si>
  <si>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</si>
  <si>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</si>
  <si>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</si>
  <si>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</si>
  <si>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</si>
  <si>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</si>
  <si>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</si>
  <si>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</si>
  <si>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</si>
  <si>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</si>
  <si>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</si>
  <si>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</si>
  <si>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</si>
  <si>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</si>
  <si>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</si>
  <si>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</si>
  <si>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</si>
  <si>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</si>
  <si>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</si>
  <si>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</si>
  <si>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</si>
  <si>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</si>
  <si>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</si>
  <si>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</si>
  <si>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</si>
  <si>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</si>
  <si>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</si>
  <si>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</si>
  <si>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</si>
  <si>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</si>
  <si>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</si>
  <si>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</si>
  <si>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</si>
  <si>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</si>
  <si>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</si>
  <si>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</si>
  <si>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</si>
  <si>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</si>
  <si>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</si>
  <si>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</si>
  <si>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</si>
  <si>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</si>
  <si>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</si>
  <si>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</si>
  <si>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</si>
  <si>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</si>
  <si>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</si>
  <si>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</si>
  <si>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</si>
  <si>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</si>
  <si>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</si>
  <si>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</si>
  <si>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</si>
  <si>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</si>
  <si>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</si>
  <si>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</si>
  <si>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</si>
  <si>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</si>
  <si>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</si>
  <si>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</si>
  <si>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</si>
  <si>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</si>
  <si>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</si>
  <si>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</si>
  <si>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</si>
  <si>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</si>
  <si>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</si>
  <si>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</si>
  <si>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</si>
  <si>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</si>
  <si>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</si>
  <si>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</si>
  <si>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</si>
  <si>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</si>
  <si>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</si>
  <si>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</si>
  <si>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</si>
  <si>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</si>
  <si>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</si>
  <si>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</si>
  <si>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</si>
  <si>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</si>
  <si>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</si>
  <si>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</si>
  <si>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</si>
  <si>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</si>
  <si>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</si>
  <si>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</si>
  <si>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</si>
  <si>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</si>
  <si>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</si>
  <si>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</si>
  <si>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</si>
  <si>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</si>
  <si>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</si>
  <si>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</si>
  <si>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</si>
  <si>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</si>
  <si>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</si>
  <si>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</si>
  <si>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</si>
  <si>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</si>
  <si>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</si>
  <si>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</si>
  <si>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</si>
  <si>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</si>
  <si>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</si>
  <si>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</si>
  <si>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</si>
  <si>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</si>
  <si>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</si>
  <si>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</si>
  <si>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</si>
  <si>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</si>
  <si>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</si>
  <si>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</si>
  <si>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</si>
  <si>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</si>
  <si>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</si>
  <si>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</si>
  <si>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</si>
  <si>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</si>
  <si>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</si>
  <si>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</si>
  <si>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</si>
  <si>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</si>
  <si>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</si>
  <si>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</si>
  <si>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</si>
  <si>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</si>
  <si>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</si>
  <si>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</si>
  <si>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</si>
  <si>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</si>
  <si>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</si>
  <si>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</si>
  <si>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</si>
  <si>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</si>
  <si>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</si>
  <si>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</si>
  <si>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</si>
  <si>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</si>
  <si>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</si>
  <si>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</si>
  <si>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</si>
  <si>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</si>
  <si>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</si>
  <si>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</si>
  <si>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</si>
  <si>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</si>
  <si>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</si>
  <si>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</si>
  <si>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</si>
  <si>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</si>
  <si>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</si>
  <si>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</si>
  <si>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</si>
  <si>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</si>
  <si>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</si>
  <si>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</si>
  <si>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</si>
  <si>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</si>
  <si>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</si>
  <si>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</si>
  <si>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</si>
  <si>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</si>
  <si>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</si>
  <si>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</si>
  <si>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</si>
  <si>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</si>
  <si>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</si>
  <si>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</si>
  <si>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</si>
  <si>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</si>
  <si>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</si>
  <si>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</si>
  <si>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</si>
  <si>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</si>
  <si>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</si>
  <si>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</si>
  <si>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</si>
  <si>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</si>
  <si>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</si>
  <si>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</si>
  <si>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</si>
  <si>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</si>
  <si>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</si>
  <si>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</si>
  <si>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</si>
  <si>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</si>
  <si>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</si>
  <si>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</si>
  <si>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</si>
  <si>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</si>
  <si>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</si>
  <si>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</si>
  <si>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</si>
  <si>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</si>
  <si>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</si>
  <si>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</si>
  <si>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</si>
  <si>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</si>
  <si>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</si>
  <si>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</si>
  <si>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</si>
  <si>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</si>
  <si>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</si>
  <si>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</si>
  <si>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</si>
  <si>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</si>
  <si>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</si>
  <si>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</si>
  <si>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</si>
  <si>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</si>
  <si>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</si>
  <si>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</si>
  <si>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</si>
  <si>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</si>
  <si>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</si>
  <si>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</si>
  <si>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</si>
  <si>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</si>
  <si>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</si>
  <si>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</si>
  <si>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</si>
  <si>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</si>
  <si>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</si>
  <si>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</si>
  <si>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</si>
  <si>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</si>
  <si>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</si>
  <si>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</si>
  <si>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</si>
  <si>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</si>
  <si>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</si>
  <si>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</si>
  <si>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</si>
  <si>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</si>
  <si>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</si>
  <si>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</si>
  <si>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</si>
  <si>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</si>
  <si>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</si>
  <si>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</si>
  <si>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</si>
  <si>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</si>
  <si>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</si>
  <si>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</si>
  <si>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</si>
  <si>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</si>
  <si>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</si>
  <si>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</si>
  <si>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</si>
  <si>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</si>
  <si>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</si>
  <si>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</si>
  <si>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</si>
  <si>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</si>
  <si>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</si>
  <si>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</si>
  <si>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</si>
  <si>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</si>
  <si>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</si>
  <si>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</si>
  <si>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</si>
  <si>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</si>
  <si>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</si>
  <si>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</si>
  <si>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</si>
  <si>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</si>
  <si>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</si>
  <si>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</si>
  <si>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</si>
  <si>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</si>
  <si>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</si>
  <si>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</si>
  <si>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</si>
  <si>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</si>
  <si>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</si>
  <si>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</si>
  <si>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</si>
  <si>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</si>
  <si>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</si>
  <si>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</si>
  <si>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</si>
  <si>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</si>
  <si>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</si>
  <si>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</si>
  <si>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</si>
  <si>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</si>
  <si>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</si>
  <si>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</si>
  <si>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</si>
  <si>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</si>
  <si>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</si>
  <si>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</si>
  <si>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</si>
  <si>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</si>
  <si>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</si>
  <si>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</si>
  <si>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</si>
  <si>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</si>
  <si>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</si>
  <si>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</si>
  <si>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</si>
  <si>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</si>
  <si>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</si>
  <si>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</si>
  <si>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</si>
  <si>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</si>
  <si>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</si>
  <si>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</si>
  <si>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</si>
  <si>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</si>
  <si>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</si>
  <si>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</si>
  <si>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</si>
  <si>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</si>
  <si>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</si>
  <si>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</si>
  <si>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</si>
  <si>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</si>
  <si>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</si>
  <si>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</si>
  <si>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</si>
  <si>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</si>
  <si>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</si>
  <si>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</si>
  <si>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</si>
  <si>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</si>
  <si>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</si>
  <si>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</si>
  <si>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</si>
  <si>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</si>
  <si>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</si>
  <si>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</si>
  <si>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</si>
  <si>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</si>
  <si>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</si>
  <si>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</si>
  <si>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</si>
  <si>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</si>
  <si>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</si>
  <si>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</si>
  <si>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</si>
  <si>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</si>
  <si>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</si>
  <si>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</si>
  <si>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</si>
  <si>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</si>
  <si>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</si>
  <si>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</si>
  <si>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</si>
  <si>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</si>
  <si>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</si>
  <si>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</si>
  <si>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</si>
  <si>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</si>
  <si>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</si>
  <si>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</si>
  <si>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</si>
  <si>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</si>
  <si>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</si>
  <si>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</si>
  <si>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</si>
  <si>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</si>
  <si>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</si>
  <si>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</si>
  <si>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</si>
  <si>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</si>
  <si>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</si>
  <si>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</si>
  <si>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</si>
  <si>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</si>
  <si>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</si>
  <si>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</si>
  <si>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</si>
  <si>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</si>
  <si>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</si>
  <si>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</si>
  <si>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</si>
  <si>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</si>
  <si>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</si>
  <si>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</si>
  <si>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</si>
  <si>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</si>
  <si>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</si>
  <si>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</si>
  <si>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</si>
  <si>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</si>
  <si>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</si>
  <si>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</si>
  <si>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</si>
  <si>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</si>
  <si>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</si>
  <si>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</si>
  <si>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</si>
  <si>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</si>
  <si>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</si>
  <si>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</si>
  <si>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</si>
  <si>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</si>
  <si>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</si>
  <si>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</si>
  <si>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</si>
  <si>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</si>
  <si>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</si>
  <si>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</si>
  <si>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</si>
  <si>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</si>
  <si>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</si>
  <si>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</si>
  <si>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</si>
  <si>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</si>
  <si>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</si>
  <si>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</si>
  <si>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</si>
  <si>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</si>
  <si>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</si>
  <si>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</si>
  <si>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</si>
  <si>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</si>
  <si>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</si>
  <si>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</si>
  <si>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</si>
  <si>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</si>
  <si>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</si>
  <si>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</si>
  <si>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</si>
  <si>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</si>
  <si>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</si>
  <si>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</si>
  <si>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</si>
  <si>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</si>
  <si>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</si>
  <si>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</si>
  <si>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</si>
  <si>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</si>
  <si>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</si>
  <si>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</si>
  <si>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</si>
  <si>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</si>
  <si>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</si>
  <si>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</si>
  <si>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</si>
  <si>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</si>
  <si>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</si>
  <si>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</si>
  <si>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</si>
  <si>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</si>
  <si>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</si>
  <si>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</si>
  <si>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</si>
  <si>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</si>
  <si>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</si>
  <si>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</si>
  <si>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</si>
  <si>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</si>
  <si>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</si>
  <si>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</si>
  <si>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</si>
  <si>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</si>
  <si>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</si>
  <si>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</si>
  <si>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</si>
  <si>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</si>
  <si>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</si>
  <si>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</si>
  <si>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</si>
  <si>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</si>
  <si>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</si>
  <si>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</si>
  <si>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</si>
  <si>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</si>
  <si>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</si>
  <si>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</si>
  <si>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</si>
  <si>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</si>
  <si>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</si>
  <si>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</si>
  <si>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</si>
  <si>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</si>
  <si>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</si>
  <si>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</si>
  <si>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</si>
  <si>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</si>
  <si>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</si>
  <si>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</si>
  <si>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</si>
  <si>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</si>
  <si>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</si>
  <si>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</si>
  <si>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</si>
  <si>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</si>
  <si>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</si>
  <si>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</si>
  <si>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</si>
  <si>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</si>
  <si>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</si>
  <si>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</si>
  <si>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</si>
  <si>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</si>
  <si>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</si>
  <si>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</si>
  <si>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</si>
  <si>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</si>
  <si>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</si>
  <si>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</si>
  <si>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</si>
  <si>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</si>
  <si>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</si>
  <si>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</si>
  <si>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</si>
  <si>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</si>
  <si>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</si>
  <si>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</si>
  <si>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</si>
  <si>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</si>
  <si>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</si>
  <si>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</si>
  <si>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</si>
  <si>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</si>
  <si>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</si>
  <si>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</si>
  <si>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</si>
  <si>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</si>
  <si>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</si>
  <si>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</si>
  <si>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</si>
  <si>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</si>
  <si>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</si>
  <si>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</si>
  <si>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</si>
  <si>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</si>
  <si>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</si>
  <si>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</si>
  <si>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</si>
  <si>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</si>
  <si>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</si>
  <si>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</si>
  <si>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</si>
  <si>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</si>
  <si>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</si>
  <si>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</si>
  <si>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</si>
  <si>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</si>
  <si>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</si>
  <si>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</si>
  <si>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</si>
  <si>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</si>
  <si>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</si>
  <si>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</si>
  <si>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</si>
  <si>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</si>
  <si>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</si>
  <si>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</si>
  <si>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</si>
  <si>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</si>
  <si>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</si>
  <si>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</si>
  <si>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</si>
  <si>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</si>
  <si>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</si>
  <si>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</si>
  <si>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</si>
  <si>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</si>
  <si>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</si>
  <si>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</si>
  <si>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</si>
  <si>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</si>
  <si>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</si>
  <si>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</si>
  <si>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</si>
  <si>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</si>
  <si>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</si>
  <si>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</si>
  <si>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</si>
  <si>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</si>
  <si>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</si>
  <si>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</si>
  <si>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</si>
  <si>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</si>
  <si>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</si>
  <si>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</si>
  <si>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</si>
  <si>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</si>
  <si>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</si>
  <si>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</si>
  <si>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</si>
  <si>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</si>
  <si>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</si>
  <si>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</si>
  <si>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</si>
  <si>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</si>
  <si>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</si>
  <si>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</si>
  <si>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</si>
  <si>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</si>
  <si>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</si>
  <si>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</si>
  <si>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</si>
  <si>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</si>
  <si>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</si>
  <si>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</si>
  <si>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</si>
  <si>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</si>
  <si>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</si>
  <si>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</si>
  <si>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</si>
  <si>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</si>
  <si>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</si>
  <si>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</si>
  <si>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</si>
  <si>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</si>
  <si>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</si>
  <si>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</si>
  <si>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</si>
  <si>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</si>
  <si>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</si>
  <si>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</si>
  <si>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</si>
  <si>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</si>
  <si>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</si>
  <si>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</si>
  <si>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</si>
  <si>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</si>
  <si>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</si>
  <si>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</si>
  <si>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</si>
  <si>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</si>
  <si>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</si>
  <si>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</si>
  <si>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</si>
  <si>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</si>
  <si>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</si>
  <si>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</si>
  <si>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</si>
  <si>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</si>
  <si>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</si>
  <si>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</si>
  <si>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</si>
  <si>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</si>
  <si>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</si>
  <si>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</si>
  <si>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</si>
  <si>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</si>
  <si>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</si>
  <si>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</si>
  <si>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</si>
  <si>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</si>
  <si>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</si>
  <si>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</si>
  <si>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</si>
  <si>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</si>
  <si>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</si>
  <si>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</si>
  <si>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</si>
  <si>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</si>
  <si>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</si>
  <si>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</si>
  <si>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</si>
  <si>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</si>
  <si>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</si>
  <si>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</si>
  <si>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</si>
  <si>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</si>
  <si>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</si>
  <si>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</si>
  <si>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</si>
  <si>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</si>
  <si>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</si>
  <si>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</si>
  <si>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</si>
  <si>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</si>
  <si>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</si>
  <si>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</si>
  <si>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</si>
  <si>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</si>
  <si>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</si>
  <si>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</si>
  <si>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</si>
  <si>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</si>
  <si>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</si>
  <si>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</si>
  <si>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</si>
  <si>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</si>
  <si>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</si>
  <si>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</si>
  <si>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</si>
  <si>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</si>
  <si>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</si>
  <si>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</si>
  <si>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</si>
  <si>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</si>
  <si>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</si>
  <si>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</si>
  <si>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</si>
  <si>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</si>
  <si>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</si>
  <si>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</si>
  <si>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</si>
  <si>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</si>
  <si>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</si>
  <si>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</si>
  <si>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</si>
  <si>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</si>
  <si>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</si>
  <si>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</si>
  <si>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</si>
  <si>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</si>
  <si>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</si>
  <si>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</si>
  <si>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</si>
  <si>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</si>
  <si>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</si>
  <si>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</si>
  <si>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</si>
  <si>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</si>
  <si>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</si>
  <si>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</si>
  <si>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</si>
  <si>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</si>
  <si>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</si>
  <si>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</si>
  <si>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</si>
  <si>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</si>
  <si>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</si>
  <si>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</si>
  <si>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</si>
  <si>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</si>
  <si>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</si>
  <si>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</si>
  <si>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</si>
  <si>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</si>
  <si>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</si>
  <si>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</si>
  <si>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</si>
  <si>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</si>
  <si>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</si>
  <si>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</si>
  <si>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</si>
  <si>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</si>
  <si>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</si>
  <si>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</si>
  <si>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</si>
  <si>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</si>
  <si>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</si>
  <si>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</si>
  <si>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</si>
  <si>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</si>
  <si>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</si>
  <si>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</si>
  <si>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</si>
  <si>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</si>
  <si>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</si>
  <si>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</si>
  <si>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</si>
  <si>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</si>
  <si>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</si>
  <si>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</si>
  <si>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</si>
  <si>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</si>
  <si>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</si>
  <si>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</si>
  <si>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</si>
  <si>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</si>
  <si>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</si>
  <si>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</si>
  <si>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</si>
  <si>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</si>
  <si>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</si>
  <si>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</si>
  <si>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</si>
  <si>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</si>
  <si>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</si>
  <si>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</si>
  <si>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</si>
  <si>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</si>
  <si>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</si>
  <si>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</si>
  <si>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</si>
  <si>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</si>
  <si>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</si>
  <si>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</si>
  <si>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</si>
  <si>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</si>
  <si>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</si>
  <si>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</si>
  <si>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</si>
  <si>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</si>
  <si>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</si>
  <si>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</si>
  <si>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</si>
  <si>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</si>
  <si>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</si>
  <si>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</si>
  <si>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</si>
  <si>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</si>
  <si>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</si>
  <si>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</si>
  <si>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</si>
  <si>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</si>
  <si>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</si>
  <si>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</si>
  <si>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</si>
  <si>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</si>
  <si>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</si>
  <si>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</si>
  <si>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</si>
  <si>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</si>
  <si>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</si>
  <si>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</si>
  <si>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</si>
  <si>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</si>
  <si>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</si>
  <si>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</si>
  <si>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</si>
  <si>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</si>
  <si>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</si>
  <si>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</si>
  <si>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</si>
  <si>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</si>
  <si>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</si>
  <si>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</si>
  <si>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</si>
  <si>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</si>
  <si>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</si>
  <si>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</si>
  <si>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</si>
  <si>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</si>
  <si>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</si>
  <si>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</si>
  <si>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</si>
  <si>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</si>
  <si>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</si>
  <si>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</si>
  <si>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</si>
  <si>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</si>
  <si>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</si>
  <si>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</si>
  <si>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</si>
  <si>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</si>
  <si>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</si>
  <si>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</si>
  <si>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</si>
  <si>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</si>
  <si>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</si>
  <si>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</si>
  <si>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</si>
  <si>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</si>
  <si>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</si>
  <si>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</si>
  <si>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</si>
  <si>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</si>
  <si>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</si>
  <si>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</si>
  <si>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</si>
  <si>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</si>
  <si>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</si>
  <si>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</si>
  <si>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</si>
  <si>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</si>
  <si>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</si>
  <si>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</si>
  <si>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</si>
  <si>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</si>
  <si>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</si>
  <si>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</si>
  <si>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</si>
  <si>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</si>
  <si>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</si>
  <si>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</si>
  <si>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</si>
  <si>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</si>
  <si>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</si>
  <si>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</si>
  <si>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</si>
  <si>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</si>
  <si>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</si>
  <si>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</si>
  <si>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</si>
  <si>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</si>
  <si>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</si>
  <si>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</si>
  <si>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</si>
  <si>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</si>
  <si>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</si>
  <si>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</si>
  <si>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</si>
  <si>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</si>
  <si>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</si>
  <si>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</si>
  <si>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</si>
  <si>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</si>
  <si>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</si>
  <si>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</si>
  <si>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</si>
  <si>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</si>
  <si>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</si>
  <si>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</si>
  <si>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</si>
  <si>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</si>
  <si>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</si>
  <si>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</si>
  <si>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</si>
  <si>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</si>
  <si>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</si>
  <si>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</si>
  <si>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</si>
  <si>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</si>
  <si>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</si>
  <si>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</si>
  <si>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</si>
  <si>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</si>
  <si>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</si>
  <si>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</si>
  <si>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</si>
  <si>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</si>
  <si>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</si>
  <si>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</si>
  <si>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</si>
  <si>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</si>
  <si>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</si>
  <si>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</si>
  <si>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</si>
  <si>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</si>
  <si>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</si>
  <si>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</si>
  <si>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</si>
  <si>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</si>
  <si>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</si>
  <si>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</si>
  <si>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</si>
  <si>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</si>
  <si>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</si>
  <si>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</si>
  <si>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</si>
  <si>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</si>
  <si>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</si>
  <si>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</si>
  <si>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</si>
  <si>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</si>
  <si>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</si>
  <si>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</si>
  <si>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</si>
  <si>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</si>
  <si>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</si>
  <si>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</si>
  <si>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</si>
  <si>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</si>
  <si>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</si>
  <si>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</si>
  <si>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</si>
  <si>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</si>
  <si>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</si>
  <si>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</si>
  <si>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</si>
  <si>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</si>
  <si>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</si>
  <si>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</si>
  <si>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</si>
  <si>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</si>
  <si>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</si>
  <si>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</si>
  <si>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</si>
  <si>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</si>
  <si>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</si>
  <si>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</si>
  <si>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</si>
  <si>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</si>
  <si>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</si>
  <si>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</si>
  <si>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</si>
  <si>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</si>
  <si>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</si>
  <si>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</si>
  <si>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</si>
  <si>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</si>
  <si>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</si>
  <si>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</si>
  <si>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</si>
  <si>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</si>
  <si>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</si>
  <si>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</si>
  <si>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</si>
  <si>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</si>
  <si>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</si>
  <si>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</si>
  <si>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</si>
  <si>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</si>
  <si>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</si>
  <si>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</si>
  <si>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</si>
  <si>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</si>
  <si>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</si>
  <si>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</si>
  <si>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</si>
  <si>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</si>
  <si>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</si>
  <si>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</si>
  <si>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</si>
  <si>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</si>
  <si>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</si>
  <si>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</si>
  <si>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</si>
  <si>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</si>
  <si>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</si>
  <si>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</si>
  <si>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</si>
  <si>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</si>
  <si>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</si>
  <si>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</si>
  <si>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</si>
  <si>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</si>
  <si>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</si>
  <si>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</si>
  <si>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</si>
  <si>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</si>
  <si>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</si>
  <si>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</si>
  <si>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</si>
  <si>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</si>
  <si>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</si>
  <si>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</si>
  <si>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</si>
  <si>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</si>
  <si>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</si>
  <si>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</si>
  <si>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</si>
  <si>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</si>
  <si>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</si>
  <si>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</si>
  <si>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</si>
  <si>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</si>
  <si>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</si>
  <si>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</si>
  <si>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</si>
  <si>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</si>
  <si>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</si>
  <si>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</si>
  <si>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</si>
  <si>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</si>
  <si>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</si>
  <si>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</si>
  <si>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</si>
  <si>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</si>
  <si>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</si>
  <si>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</si>
  <si>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</si>
  <si>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</si>
  <si>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</si>
  <si>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</si>
  <si>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</si>
  <si>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</si>
  <si>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</si>
  <si>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</si>
  <si>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</si>
  <si>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</si>
  <si>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</si>
  <si>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</si>
  <si>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</si>
  <si>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</si>
  <si>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</si>
  <si>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</si>
  <si>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</si>
  <si>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</si>
  <si>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</si>
  <si>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</si>
  <si>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</si>
  <si>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</si>
  <si>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</si>
  <si>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</si>
  <si>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</si>
  <si>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</si>
  <si>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</si>
  <si>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</si>
  <si>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</si>
  <si>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</si>
  <si>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</si>
  <si>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</si>
  <si>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</si>
  <si>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</si>
  <si>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</si>
  <si>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</si>
  <si>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</si>
  <si>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</si>
  <si>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</si>
  <si>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</si>
  <si>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</si>
  <si>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</si>
  <si>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</si>
  <si>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</si>
  <si>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</si>
  <si>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</si>
  <si>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</si>
  <si>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</si>
  <si>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</si>
  <si>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</si>
  <si>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</si>
  <si>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</si>
  <si>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</si>
  <si>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</si>
  <si>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</si>
  <si>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</si>
  <si>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</si>
  <si>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</si>
  <si>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</si>
  <si>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</si>
  <si>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</si>
  <si>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</si>
  <si>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</si>
  <si>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</si>
  <si>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</si>
  <si>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</si>
  <si>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</si>
  <si>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</si>
  <si>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</si>
  <si>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</si>
  <si>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</si>
  <si>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</si>
  <si>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</si>
  <si>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</si>
  <si>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</si>
  <si>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</si>
  <si>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</si>
  <si>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</si>
  <si>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</si>
  <si>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</si>
  <si>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</si>
  <si>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</si>
  <si>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</si>
  <si>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</si>
  <si>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</si>
  <si>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</si>
  <si>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</si>
  <si>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</si>
  <si>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</si>
  <si>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</si>
  <si>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</si>
  <si>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</si>
  <si>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</si>
  <si>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</si>
  <si>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</si>
  <si>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</si>
  <si>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</si>
  <si>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</si>
  <si>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</si>
  <si>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</si>
  <si>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</si>
  <si>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</si>
  <si>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</si>
  <si>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</si>
  <si>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</si>
  <si>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</si>
  <si>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</si>
  <si>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</si>
  <si>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</si>
  <si>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</si>
  <si>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</si>
  <si>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</si>
  <si>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</si>
  <si>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</si>
  <si>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</si>
  <si>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</si>
  <si>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</si>
  <si>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</si>
  <si>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</si>
  <si>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</si>
  <si>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</si>
  <si>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</si>
  <si>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</si>
  <si>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</si>
  <si>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</si>
  <si>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</si>
  <si>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</si>
  <si>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</si>
  <si>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</si>
  <si>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</si>
  <si>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</si>
  <si>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</si>
  <si>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</si>
  <si>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</si>
  <si>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</si>
  <si>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</si>
  <si>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</si>
  <si>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</si>
  <si>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</si>
  <si>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</si>
  <si>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</si>
  <si>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</si>
  <si>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</si>
  <si>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</si>
  <si>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</si>
  <si>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</si>
  <si>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</si>
  <si>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</si>
  <si>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</si>
  <si>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</si>
  <si>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</si>
  <si>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</si>
  <si>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</si>
  <si>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</si>
  <si>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</si>
  <si>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</si>
  <si>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</si>
  <si>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</si>
  <si>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</si>
  <si>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</si>
  <si>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</si>
  <si>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</si>
  <si>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</si>
  <si>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</si>
  <si>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</si>
  <si>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</si>
  <si>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</si>
  <si>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</si>
  <si>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</si>
  <si>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</si>
  <si>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</si>
  <si>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</si>
  <si>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</si>
  <si>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</si>
  <si>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</si>
  <si>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</si>
  <si>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</si>
  <si>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</si>
  <si>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</si>
  <si>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</si>
  <si>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</si>
  <si>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</si>
  <si>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</si>
  <si>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</si>
  <si>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</si>
  <si>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</si>
  <si>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</si>
  <si>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</si>
  <si>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</si>
  <si>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</si>
  <si>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</si>
  <si>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</si>
  <si>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</si>
  <si>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</si>
  <si>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</si>
  <si>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</si>
  <si>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</si>
  <si>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</si>
  <si>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</si>
  <si>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</si>
  <si>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</si>
  <si>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</si>
  <si>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</si>
  <si>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</si>
  <si>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</si>
  <si>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</si>
  <si>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</si>
  <si>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</si>
  <si>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</si>
  <si>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</si>
  <si>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</si>
  <si>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</si>
  <si>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</si>
  <si>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</si>
  <si>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</si>
  <si>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</si>
  <si>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</si>
  <si>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</si>
  <si>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</si>
  <si>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</si>
  <si>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</si>
  <si>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</si>
  <si>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</si>
  <si>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</si>
  <si>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</si>
  <si>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</si>
  <si>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</si>
  <si>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</si>
  <si>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</si>
  <si>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</si>
  <si>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</si>
  <si>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</si>
  <si>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</si>
  <si>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</si>
  <si>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</si>
  <si>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</si>
  <si>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</si>
  <si>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</si>
  <si>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</si>
  <si>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</si>
  <si>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</si>
  <si>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</si>
  <si>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</si>
  <si>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</si>
  <si>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</si>
  <si>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</si>
  <si>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</si>
  <si>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</si>
  <si>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</si>
  <si>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</si>
  <si>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</si>
  <si>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</si>
  <si>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</si>
  <si>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</si>
  <si>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</si>
  <si>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</si>
  <si>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</si>
  <si>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</si>
  <si>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</si>
  <si>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</si>
  <si>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</si>
  <si>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</si>
  <si>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</si>
  <si>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</si>
  <si>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</si>
  <si>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</si>
  <si>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</si>
  <si>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</si>
  <si>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</si>
  <si>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</si>
  <si>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</si>
  <si>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</si>
  <si>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</si>
  <si>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</si>
  <si>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</si>
  <si>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</si>
  <si>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</si>
  <si>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</si>
  <si>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</si>
  <si>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</si>
  <si>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</si>
  <si>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</si>
  <si>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</si>
  <si>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</si>
  <si>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</si>
  <si>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</si>
  <si>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</si>
  <si>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</si>
  <si>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</si>
  <si>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</si>
  <si>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</si>
  <si>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</si>
  <si>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</si>
  <si>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</si>
  <si>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</si>
  <si>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</si>
  <si>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</si>
  <si>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</si>
  <si>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</si>
  <si>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</si>
  <si>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</si>
  <si>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</si>
  <si>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</si>
  <si>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</si>
  <si>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</si>
  <si>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</si>
  <si>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</si>
  <si>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</si>
  <si>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</si>
  <si>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</si>
  <si>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</si>
  <si>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</si>
  <si>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</si>
  <si>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</si>
  <si>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</si>
  <si>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</si>
  <si>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</si>
  <si>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</si>
  <si>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</si>
  <si>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</si>
  <si>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</si>
  <si>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</si>
  <si>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</si>
  <si>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</si>
  <si>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</si>
  <si>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</si>
  <si>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</si>
  <si>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</si>
  <si>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</si>
  <si>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</si>
  <si>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</si>
  <si>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</si>
  <si>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</si>
  <si>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</si>
  <si>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</si>
  <si>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</si>
  <si>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</si>
  <si>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</si>
  <si>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</si>
  <si>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</si>
  <si>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</si>
  <si>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</si>
  <si>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</si>
  <si>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</si>
  <si>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</si>
  <si>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</si>
  <si>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</si>
  <si>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</si>
  <si>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</si>
  <si>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</si>
  <si>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</si>
  <si>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</si>
  <si>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</si>
  <si>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</si>
  <si>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</si>
  <si>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</si>
  <si>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</si>
  <si>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</si>
  <si>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</si>
  <si>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</si>
  <si>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</si>
  <si>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</si>
  <si>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</si>
  <si>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</si>
  <si>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</si>
  <si>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</si>
  <si>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</si>
  <si>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</si>
  <si>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</si>
  <si>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</si>
  <si>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</si>
  <si>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</si>
  <si>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</si>
  <si>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</si>
  <si>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</si>
  <si>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</si>
  <si>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</si>
  <si>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</si>
  <si>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</si>
  <si>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</si>
  <si>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</si>
  <si>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</si>
  <si>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</si>
  <si>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</si>
  <si>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</si>
  <si>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</si>
  <si>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</si>
  <si>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</si>
  <si>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</si>
  <si>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</si>
  <si>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</si>
  <si>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</si>
  <si>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</si>
  <si>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</si>
  <si>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</si>
  <si>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</si>
  <si>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</si>
  <si>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</si>
  <si>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</si>
  <si>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</si>
  <si>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</si>
  <si>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</si>
  <si>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</si>
  <si>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</si>
  <si>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</si>
  <si>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</si>
  <si>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</si>
  <si>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</si>
  <si>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</si>
  <si>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</si>
  <si>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</si>
  <si>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</si>
  <si>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</si>
  <si>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</si>
  <si>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</si>
  <si>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</si>
  <si>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</si>
  <si>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</si>
  <si>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</si>
  <si>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</si>
  <si>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</si>
  <si>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</si>
  <si>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</si>
  <si>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</si>
  <si>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</si>
  <si>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</si>
  <si>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</si>
  <si>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</si>
  <si>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</si>
  <si>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</si>
  <si>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</si>
  <si>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</si>
  <si>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</si>
  <si>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</si>
  <si>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</si>
  <si>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</si>
  <si>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</si>
  <si>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</si>
  <si>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</si>
  <si>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</si>
  <si>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</si>
  <si>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</si>
  <si>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</si>
  <si>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</si>
  <si>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</si>
  <si>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</si>
  <si>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</si>
  <si>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</si>
  <si>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</si>
  <si>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</si>
  <si>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</si>
  <si>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</si>
  <si>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</si>
  <si>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</si>
  <si>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</si>
  <si>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</si>
  <si>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</si>
  <si>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</si>
  <si>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</si>
  <si>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</si>
  <si>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</si>
  <si>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</si>
  <si>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</si>
  <si>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</si>
  <si>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</si>
  <si>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</si>
  <si>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</si>
  <si>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</si>
  <si>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</si>
  <si>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</si>
  <si>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</si>
  <si>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</si>
  <si>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</si>
  <si>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</si>
  <si>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</si>
  <si>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</si>
  <si>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</si>
  <si>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</si>
  <si>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</si>
  <si>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</si>
  <si>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</si>
  <si>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</si>
  <si>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</si>
  <si>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</si>
  <si>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</si>
  <si>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</si>
  <si>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</si>
  <si>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</si>
  <si>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</si>
  <si>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</si>
  <si>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</si>
  <si>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</si>
  <si>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</si>
  <si>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</si>
  <si>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</si>
  <si>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</si>
  <si>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</si>
  <si>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</si>
  <si>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</si>
  <si>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</si>
  <si>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</si>
  <si>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</si>
  <si>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</si>
  <si>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</si>
  <si>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</si>
  <si>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</si>
  <si>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</si>
  <si>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</si>
  <si>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</si>
  <si>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</si>
  <si>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</si>
  <si>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</si>
  <si>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</si>
  <si>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</si>
  <si>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</si>
  <si>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</si>
  <si>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</si>
  <si>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</si>
  <si>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</si>
  <si>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</si>
  <si>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</si>
  <si>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</si>
  <si>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</si>
  <si>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</si>
  <si>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</si>
  <si>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</si>
  <si>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</si>
  <si>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</si>
  <si>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</si>
  <si>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</si>
  <si>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</si>
  <si>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</si>
  <si>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</si>
  <si>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</si>
  <si>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</si>
  <si>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</si>
  <si>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</si>
  <si>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</si>
  <si>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</si>
  <si>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</si>
  <si>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</si>
  <si>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</si>
  <si>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</si>
  <si>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</si>
  <si>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</si>
  <si>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</si>
  <si>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</si>
  <si>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</si>
  <si>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</si>
  <si>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</si>
  <si>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</si>
  <si>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</si>
  <si>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</si>
  <si>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</si>
  <si>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</si>
  <si>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</si>
  <si>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</si>
  <si>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</si>
  <si>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</si>
  <si>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</si>
  <si>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</si>
  <si>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</si>
  <si>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</si>
  <si>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</si>
  <si>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</si>
  <si>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</si>
  <si>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</si>
  <si>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</si>
  <si>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</si>
  <si>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</si>
  <si>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</si>
  <si>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</si>
  <si>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</si>
  <si>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</si>
  <si>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</si>
  <si>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</si>
  <si>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</si>
  <si>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</si>
  <si>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</si>
  <si>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</si>
  <si>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</si>
  <si>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</si>
  <si>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</si>
  <si>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</si>
  <si>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</si>
  <si>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</si>
  <si>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</si>
  <si>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</si>
  <si>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</si>
  <si>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</si>
  <si>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</si>
  <si>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</si>
  <si>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</si>
  <si>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</si>
  <si>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</si>
  <si>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</si>
  <si>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</si>
  <si>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</si>
  <si>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</si>
  <si>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</si>
  <si>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</si>
  <si>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</si>
  <si>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</si>
  <si>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</si>
  <si>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</si>
  <si>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</si>
  <si>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</si>
  <si>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</si>
  <si>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</si>
  <si>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</si>
  <si>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</si>
  <si>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</si>
  <si>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</si>
  <si>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</si>
  <si>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</si>
  <si>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</si>
  <si>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</si>
  <si>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</si>
  <si>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</si>
  <si>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</si>
  <si>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</si>
  <si>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</si>
  <si>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</si>
  <si>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</si>
  <si>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</si>
  <si>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</si>
  <si>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</si>
  <si>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</si>
  <si>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</si>
  <si>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</si>
  <si>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</si>
  <si>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</si>
  <si>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</si>
  <si>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</si>
  <si>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</si>
  <si>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</si>
  <si>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</si>
  <si>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</si>
  <si>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</si>
  <si>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</si>
  <si>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</si>
  <si>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</si>
  <si>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</si>
  <si>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</si>
  <si>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</si>
  <si>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</si>
  <si>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</si>
  <si>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</si>
  <si>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</si>
  <si>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</si>
  <si>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</si>
  <si>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</si>
  <si>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</si>
  <si>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</si>
  <si>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</si>
  <si>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</si>
  <si>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</si>
  <si>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</si>
  <si>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</si>
  <si>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</si>
  <si>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</si>
  <si>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</si>
  <si>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</si>
  <si>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</si>
  <si>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</si>
  <si>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</si>
  <si>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</si>
  <si>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</si>
  <si>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</si>
  <si>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</si>
  <si>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</si>
  <si>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</si>
  <si>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</si>
  <si>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</si>
  <si>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</si>
  <si>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</si>
  <si>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</si>
  <si>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</si>
  <si>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</si>
  <si>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</si>
  <si>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</si>
  <si>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</si>
  <si>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</si>
  <si>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</si>
  <si>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</si>
  <si>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</si>
  <si>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</si>
  <si>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</si>
  <si>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</si>
  <si>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</si>
  <si>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</si>
  <si>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</si>
  <si>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</si>
  <si>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</si>
  <si>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</si>
  <si>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</si>
  <si>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</si>
  <si>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</si>
  <si>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</si>
  <si>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</si>
  <si>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</si>
  <si>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</si>
  <si>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</si>
  <si>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</si>
  <si>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</si>
  <si>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</si>
  <si>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</si>
  <si>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</si>
  <si>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</si>
  <si>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</si>
  <si>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</si>
  <si>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</si>
  <si>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</si>
  <si>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</si>
  <si>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</si>
  <si>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</si>
  <si>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</si>
  <si>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</si>
  <si>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</si>
  <si>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</si>
  <si>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</si>
  <si>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</si>
  <si>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</si>
  <si>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</si>
  <si>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</si>
  <si>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</si>
  <si>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</si>
  <si>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</si>
  <si>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</si>
  <si>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</si>
  <si>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</si>
  <si>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</si>
  <si>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</si>
  <si>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</si>
  <si>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</si>
  <si>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</si>
  <si>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</si>
  <si>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</si>
  <si>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</si>
  <si>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</si>
  <si>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</si>
  <si>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</si>
  <si>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</si>
  <si>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</si>
  <si>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</si>
  <si>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</si>
  <si>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</si>
  <si>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</si>
  <si>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</si>
  <si>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</si>
  <si>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</si>
  <si>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</si>
  <si>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</si>
  <si>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</si>
  <si>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</si>
  <si>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</si>
  <si>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</si>
  <si>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</si>
  <si>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</si>
  <si>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</si>
  <si>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</si>
  <si>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</si>
  <si>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</si>
  <si>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</si>
  <si>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</si>
  <si>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</si>
  <si>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</si>
  <si>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</si>
  <si>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</si>
  <si>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</si>
  <si>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</si>
  <si>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</si>
  <si>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</si>
  <si>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</si>
  <si>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</si>
  <si>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</si>
  <si>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</si>
  <si>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</si>
  <si>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</si>
  <si>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</si>
  <si>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</si>
  <si>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</si>
  <si>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</si>
  <si>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</si>
  <si>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</si>
  <si>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</si>
  <si>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</si>
  <si>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</si>
  <si>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</si>
  <si>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</si>
  <si>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</si>
  <si>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</si>
  <si>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</si>
  <si>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</si>
  <si>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</si>
  <si>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</si>
  <si>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</si>
  <si>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</si>
  <si>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</si>
  <si>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</si>
  <si>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</si>
  <si>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</si>
  <si>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</si>
  <si>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</si>
  <si>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</si>
  <si>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</si>
  <si>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</si>
  <si>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</si>
  <si>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</si>
  <si>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</si>
  <si>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</si>
  <si>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</si>
  <si>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</si>
  <si>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</si>
  <si>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</si>
  <si>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</si>
  <si>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</si>
  <si>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</si>
  <si>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</si>
  <si>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</si>
  <si>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</si>
  <si>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</si>
  <si>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</si>
  <si>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</si>
  <si>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</si>
  <si>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</si>
  <si>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</si>
  <si>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</si>
  <si>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</si>
  <si>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</si>
  <si>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</si>
  <si>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</si>
  <si>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</si>
  <si>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</si>
  <si>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</si>
  <si>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</si>
  <si>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</si>
  <si>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</si>
  <si>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</si>
  <si>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</si>
  <si>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</si>
  <si>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</si>
  <si>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</si>
  <si>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</si>
  <si>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</si>
  <si>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</si>
  <si>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</si>
  <si>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</si>
  <si>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</si>
  <si>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</si>
  <si>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</si>
  <si>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</si>
  <si>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</si>
  <si>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</si>
  <si>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</si>
  <si>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</si>
  <si>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</si>
  <si>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</si>
  <si>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</si>
  <si>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</si>
  <si>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</si>
  <si>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</si>
  <si>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</si>
  <si>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</si>
  <si>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</si>
  <si>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</si>
  <si>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</si>
  <si>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</si>
  <si>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</si>
  <si>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</si>
  <si>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</si>
  <si>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</si>
  <si>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</si>
  <si>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</si>
  <si>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</si>
  <si>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</si>
  <si>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</si>
  <si>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</si>
  <si>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</si>
  <si>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</si>
  <si>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</si>
  <si>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</si>
  <si>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</si>
  <si>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</si>
  <si>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</si>
  <si>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</si>
  <si>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</si>
  <si>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</si>
  <si>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</si>
  <si>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</si>
  <si>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</si>
  <si>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</si>
  <si>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</si>
  <si>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</si>
  <si>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</si>
  <si>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</si>
  <si>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</si>
  <si>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</si>
  <si>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</si>
  <si>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</si>
  <si>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</si>
  <si>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</si>
  <si>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</si>
  <si>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</si>
  <si>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</si>
  <si>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</si>
  <si>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</si>
  <si>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</si>
  <si>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</si>
  <si>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</si>
  <si>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</si>
  <si>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</si>
  <si>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</si>
  <si>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</si>
  <si>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</si>
  <si>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</si>
  <si>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</si>
  <si>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</si>
  <si>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</si>
  <si>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</si>
  <si>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</si>
  <si>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</si>
  <si>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</si>
  <si>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</si>
  <si>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</si>
  <si>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</si>
  <si>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</si>
  <si>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</si>
  <si>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</si>
  <si>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</si>
  <si>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</si>
  <si>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</si>
  <si>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</si>
  <si>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</si>
  <si>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</si>
  <si>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</si>
  <si>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</si>
  <si>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</si>
  <si>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</si>
  <si>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</si>
  <si>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</si>
  <si>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</si>
  <si>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</si>
  <si>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</si>
  <si>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</si>
  <si>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</si>
  <si>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</si>
  <si>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</si>
  <si>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</si>
  <si>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</si>
  <si>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</si>
  <si>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</si>
  <si>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</si>
  <si>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</si>
  <si>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</si>
  <si>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</si>
  <si>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</si>
  <si>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</si>
  <si>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</si>
  <si>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</si>
  <si>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</si>
  <si>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</si>
  <si>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</si>
  <si>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</si>
  <si>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</si>
  <si>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</si>
  <si>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</si>
  <si>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</si>
  <si>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</si>
  <si>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</si>
  <si>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</si>
  <si>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</si>
  <si>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</si>
  <si>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</si>
  <si>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</si>
  <si>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</si>
  <si>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</si>
  <si>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</si>
  <si>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</si>
  <si>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</si>
  <si>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</si>
  <si>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</si>
  <si>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</si>
  <si>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</si>
  <si>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</si>
  <si>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</si>
  <si>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</si>
  <si>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</si>
  <si>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</si>
  <si>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</si>
  <si>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</si>
  <si>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</si>
  <si>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</si>
  <si>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</si>
  <si>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</si>
  <si>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</si>
  <si>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</si>
  <si>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</si>
  <si>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</si>
  <si>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</si>
  <si>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</si>
  <si>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</si>
  <si>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</si>
  <si>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</si>
  <si>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</si>
  <si>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</si>
  <si>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</si>
  <si>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</si>
  <si>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</si>
  <si>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</si>
  <si>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</si>
  <si>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</si>
  <si>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</si>
  <si>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</si>
  <si>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</si>
  <si>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</si>
  <si>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</si>
  <si>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</si>
  <si>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</si>
  <si>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</si>
  <si>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</si>
  <si>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</si>
  <si>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</si>
  <si>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</si>
  <si>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</si>
  <si>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</si>
  <si>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</si>
  <si>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</si>
  <si>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</si>
  <si>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</si>
  <si>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</si>
  <si>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</si>
  <si>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</si>
  <si>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</si>
  <si>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</si>
  <si>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</si>
  <si>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</si>
  <si>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</si>
  <si>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</si>
  <si>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</si>
  <si>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</si>
  <si>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</si>
  <si>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</si>
  <si>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</si>
  <si>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</si>
  <si>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</si>
  <si>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</si>
  <si>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</si>
  <si>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</si>
  <si>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</si>
  <si>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</si>
  <si>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</si>
  <si>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</si>
  <si>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</si>
  <si>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</si>
  <si>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</si>
  <si>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</si>
  <si>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</si>
  <si>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</si>
  <si>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</si>
  <si>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</si>
  <si>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</si>
  <si>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</si>
  <si>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</si>
  <si>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</si>
  <si>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</si>
  <si>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</si>
  <si>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</si>
  <si>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</si>
  <si>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</si>
  <si>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</si>
  <si>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</si>
  <si>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</si>
  <si>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</si>
  <si>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</si>
  <si>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</si>
  <si>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</si>
  <si>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</si>
  <si>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</si>
  <si>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</si>
  <si>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</si>
  <si>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</si>
  <si>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</si>
  <si>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</si>
  <si>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</si>
  <si>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</si>
  <si>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</si>
  <si>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</si>
  <si>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</si>
  <si>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</si>
  <si>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</si>
  <si>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</si>
  <si>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</si>
  <si>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</si>
  <si>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</si>
  <si>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</si>
  <si>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</si>
  <si>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</si>
  <si>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</si>
  <si>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</si>
  <si>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</si>
  <si>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</si>
  <si>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</si>
  <si>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</si>
  <si>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</si>
  <si>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</si>
  <si>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</si>
  <si>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</si>
  <si>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</si>
  <si>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</si>
  <si>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</si>
  <si>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</si>
  <si>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</si>
  <si>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</si>
  <si>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</si>
  <si>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</si>
  <si>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</si>
  <si>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</si>
  <si>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</si>
  <si>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</si>
  <si>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</si>
  <si>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</si>
  <si>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</si>
  <si>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</si>
  <si>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</si>
  <si>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</si>
  <si>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</si>
  <si>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</si>
  <si>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</si>
  <si>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</si>
  <si>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</si>
  <si>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</si>
  <si>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</si>
  <si>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</si>
  <si>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</si>
  <si>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</si>
  <si>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</si>
  <si>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</si>
  <si>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</si>
  <si>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</si>
  <si>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</si>
  <si>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</si>
  <si>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</si>
  <si>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</si>
  <si>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</si>
  <si>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</si>
  <si>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</si>
  <si>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</si>
  <si>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</si>
  <si>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</si>
  <si>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</si>
  <si>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</si>
  <si>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</si>
  <si>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</si>
  <si>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</si>
  <si>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</si>
  <si>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</si>
  <si>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</si>
  <si>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</si>
  <si>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</si>
  <si>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</si>
  <si>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</si>
  <si>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</si>
  <si>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</si>
  <si>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</si>
  <si>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</si>
  <si>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</si>
  <si>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</si>
  <si>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</si>
  <si>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</si>
  <si>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</si>
  <si>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</si>
  <si>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</si>
  <si>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</si>
  <si>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</si>
  <si>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</si>
  <si>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</si>
  <si>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</si>
  <si>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</si>
  <si>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</si>
  <si>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</si>
  <si>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</si>
  <si>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</si>
  <si>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</si>
  <si>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</si>
  <si>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</si>
  <si>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</si>
  <si>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</si>
  <si>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</si>
  <si>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</si>
  <si>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</si>
  <si>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</si>
  <si>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</si>
  <si>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</si>
  <si>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</si>
  <si>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</si>
  <si>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</si>
  <si>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</si>
  <si>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</si>
  <si>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</si>
  <si>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</si>
  <si>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</si>
  <si>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</si>
  <si>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</si>
  <si>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</si>
  <si>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</si>
  <si>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</si>
  <si>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</si>
  <si>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</si>
  <si>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</si>
  <si>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</si>
  <si>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</si>
  <si>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</si>
  <si>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</si>
  <si>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</si>
  <si>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</si>
  <si>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</si>
  <si>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</si>
  <si>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</si>
  <si>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</si>
  <si>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</si>
  <si>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</si>
  <si>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</si>
  <si>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</si>
  <si>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</si>
  <si>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</si>
  <si>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</si>
  <si>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</si>
  <si>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</si>
  <si>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</si>
  <si>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</si>
  <si>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</si>
  <si>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</si>
  <si>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</si>
  <si>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</si>
  <si>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</si>
  <si>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</si>
  <si>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</si>
  <si>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</si>
  <si>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</si>
  <si>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</si>
  <si>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</si>
  <si>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</si>
  <si>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</si>
  <si>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</si>
  <si>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</si>
  <si>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</si>
  <si>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</si>
  <si>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</si>
  <si>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</si>
  <si>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</si>
  <si>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</si>
  <si>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</si>
  <si>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</si>
  <si>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</si>
  <si>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</si>
  <si>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</si>
  <si>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</si>
  <si>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</si>
  <si>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</si>
  <si>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</si>
  <si>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</si>
  <si>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</si>
  <si>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</si>
  <si>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</si>
  <si>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</si>
  <si>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</si>
  <si>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</si>
  <si>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</si>
  <si>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</si>
  <si>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</si>
  <si>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</si>
  <si>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</si>
  <si>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</si>
  <si>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</si>
  <si>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</si>
  <si>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</si>
  <si>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</si>
  <si>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</si>
  <si>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</si>
  <si>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</si>
  <si>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</si>
  <si>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</si>
  <si>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</si>
  <si>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</si>
  <si>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</si>
  <si>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</si>
  <si>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</si>
  <si>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</si>
  <si>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</si>
  <si>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</si>
  <si>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</si>
  <si>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</si>
  <si>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</si>
  <si>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</si>
  <si>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</si>
  <si>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</si>
  <si>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</si>
  <si>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</si>
  <si>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</si>
  <si>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</si>
  <si>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</si>
  <si>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</si>
  <si>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</si>
  <si>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</si>
  <si>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</si>
  <si>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</si>
  <si>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</si>
  <si>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</si>
  <si>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</si>
  <si>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</si>
  <si>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</si>
  <si>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</si>
  <si>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</si>
  <si>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</si>
  <si>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</si>
  <si>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</si>
  <si>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</si>
  <si>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</si>
  <si>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</si>
  <si>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</si>
  <si>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</si>
  <si>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</si>
  <si>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</si>
  <si>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</si>
  <si>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</si>
  <si>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</si>
  <si>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</si>
  <si>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</si>
  <si>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</si>
  <si>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</si>
  <si>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</si>
  <si>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</si>
  <si>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</si>
  <si>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</si>
  <si>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</si>
  <si>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</si>
  <si>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</si>
  <si>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</si>
  <si>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</si>
  <si>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</si>
  <si>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</si>
  <si>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</si>
  <si>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</si>
  <si>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</si>
  <si>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</si>
  <si>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</si>
  <si>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</si>
  <si>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</si>
  <si>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</si>
  <si>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</si>
  <si>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</si>
  <si>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</si>
  <si>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</si>
  <si>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</si>
  <si>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</si>
  <si>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</si>
  <si>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</si>
  <si>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</si>
  <si>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</si>
  <si>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</si>
  <si>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</si>
  <si>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</si>
  <si>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</si>
  <si>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</si>
  <si>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</si>
  <si>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</si>
  <si>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</si>
  <si>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</si>
  <si>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</si>
  <si>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</si>
  <si>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</si>
  <si>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</si>
  <si>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</si>
  <si>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</si>
  <si>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</si>
  <si>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</si>
  <si>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</si>
  <si>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</si>
  <si>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</si>
  <si>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</si>
  <si>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</si>
  <si>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</si>
  <si>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</si>
  <si>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</si>
  <si>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</si>
  <si>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</si>
  <si>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</si>
  <si>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</si>
  <si>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</si>
  <si>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</si>
  <si>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</si>
  <si>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</si>
  <si>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</si>
  <si>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</si>
  <si>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</si>
  <si>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</si>
  <si>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</si>
  <si>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</si>
  <si>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</si>
  <si>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</si>
  <si>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</si>
  <si>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</si>
  <si>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</si>
  <si>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</si>
  <si>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</si>
  <si>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</si>
  <si>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</si>
  <si>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</si>
  <si>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</si>
  <si>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</si>
  <si>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</si>
  <si>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</si>
  <si>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</si>
  <si>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</si>
  <si>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</si>
  <si>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</si>
  <si>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</si>
  <si>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</si>
  <si>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</si>
  <si>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</si>
  <si>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</si>
  <si>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</si>
  <si>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</si>
  <si>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</si>
  <si>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</si>
  <si>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</si>
  <si>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</si>
  <si>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</si>
  <si>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</si>
  <si>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</si>
  <si>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</si>
  <si>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</si>
  <si>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</si>
  <si>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</si>
  <si>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</si>
  <si>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</si>
  <si>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</si>
  <si>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</si>
  <si>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</si>
  <si>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</si>
  <si>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</si>
  <si>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</si>
  <si>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</si>
  <si>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</si>
  <si>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</si>
  <si>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</si>
  <si>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</si>
  <si>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</si>
  <si>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</si>
  <si>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</si>
  <si>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</si>
  <si>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</si>
  <si>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</si>
  <si>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</si>
  <si>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</si>
  <si>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</si>
  <si>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</si>
  <si>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</si>
  <si>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</si>
  <si>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</si>
  <si>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</si>
  <si>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</si>
  <si>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</si>
  <si>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</si>
  <si>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</si>
  <si>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</si>
  <si>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</si>
  <si>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</si>
  <si>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</si>
  <si>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</si>
  <si>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</si>
  <si>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</si>
  <si>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</si>
  <si>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</si>
  <si>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</si>
  <si>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</si>
  <si>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</si>
  <si>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</si>
  <si>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</si>
  <si>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</si>
  <si>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</si>
  <si>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</si>
  <si>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</si>
  <si>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</si>
  <si>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</si>
  <si>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</si>
  <si>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</si>
  <si>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</si>
  <si>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</si>
  <si>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</si>
  <si>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</si>
  <si>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</si>
  <si>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</si>
  <si>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</si>
  <si>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</si>
  <si>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</si>
  <si>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</si>
  <si>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</si>
  <si>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</si>
  <si>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</si>
  <si>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</si>
  <si>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</si>
  <si>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</si>
  <si>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</si>
  <si>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</si>
  <si>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</si>
  <si>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</si>
  <si>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</si>
  <si>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</si>
  <si>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</si>
  <si>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</si>
  <si>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</si>
  <si>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</si>
  <si>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</si>
  <si>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</si>
  <si>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</si>
  <si>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</si>
  <si>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</si>
  <si>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</si>
  <si>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</si>
  <si>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</si>
  <si>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</si>
  <si>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</si>
  <si>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</si>
  <si>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</si>
  <si>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</si>
  <si>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</si>
  <si>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</si>
  <si>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</si>
  <si>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</si>
  <si>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</si>
  <si>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</si>
  <si>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</si>
  <si>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</si>
  <si>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</si>
  <si>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</si>
  <si>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</si>
  <si>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</si>
  <si>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</si>
  <si>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</si>
  <si>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</si>
  <si>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</si>
  <si>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</si>
  <si>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</si>
  <si>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</si>
  <si>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</si>
  <si>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</si>
  <si>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</si>
  <si>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</si>
  <si>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</si>
  <si>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</si>
  <si>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</si>
  <si>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</si>
  <si>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</si>
  <si>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</si>
  <si>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</si>
  <si>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</si>
  <si>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</si>
  <si>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</si>
  <si>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</si>
  <si>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</si>
  <si>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</si>
  <si>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</si>
  <si>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</si>
  <si>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</si>
  <si>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</si>
  <si>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</si>
  <si>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</si>
  <si>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</si>
  <si>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</si>
  <si>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</si>
  <si>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</si>
  <si>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</si>
  <si>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</si>
  <si>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</si>
  <si>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</si>
  <si>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</si>
  <si>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</si>
  <si>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</si>
  <si>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</si>
  <si>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</si>
  <si>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</si>
  <si>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</si>
  <si>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</si>
  <si>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</si>
  <si>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</si>
  <si>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</si>
  <si>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</si>
  <si>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</si>
  <si>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</si>
  <si>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</si>
  <si>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</si>
  <si>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</si>
  <si>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</si>
  <si>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</si>
  <si>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</si>
  <si>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</si>
  <si>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</si>
  <si>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</si>
  <si>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</si>
  <si>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</si>
  <si>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</si>
  <si>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</si>
  <si>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</si>
  <si>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</si>
  <si>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</si>
  <si>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</si>
  <si>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</si>
  <si>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</si>
  <si>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</si>
  <si>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</si>
  <si>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</si>
  <si>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</si>
  <si>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</si>
  <si>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</si>
  <si>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</si>
  <si>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</si>
  <si>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</si>
  <si>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</si>
  <si>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</si>
  <si>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</si>
  <si>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</si>
  <si>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</si>
  <si>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</si>
  <si>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</si>
  <si>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</si>
  <si>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</si>
  <si>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</si>
  <si>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</si>
  <si>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</si>
  <si>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</si>
  <si>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</si>
  <si>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</si>
  <si>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</si>
  <si>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</si>
  <si>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</si>
  <si>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</si>
  <si>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</si>
  <si>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</si>
  <si>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</si>
  <si>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</si>
  <si>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</si>
  <si>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</si>
  <si>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</si>
  <si>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</si>
  <si>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</si>
  <si>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</si>
  <si>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</si>
  <si>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</si>
  <si>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</si>
  <si>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</si>
  <si>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</si>
  <si>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</si>
  <si>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</si>
  <si>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</si>
  <si>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</si>
  <si>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</si>
  <si>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</si>
  <si>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</si>
  <si>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</si>
  <si>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</si>
  <si>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</si>
  <si>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</si>
  <si>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</si>
  <si>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</si>
  <si>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</si>
  <si>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</si>
  <si>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</si>
  <si>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</si>
  <si>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</si>
  <si>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</si>
  <si>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</si>
  <si>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</si>
  <si>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</si>
  <si>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</si>
  <si>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</si>
  <si>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</si>
  <si>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</si>
  <si>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</si>
  <si>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</si>
  <si>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</si>
  <si>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</si>
  <si>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</si>
  <si>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</si>
  <si>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</si>
  <si>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</si>
  <si>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</si>
  <si>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</si>
  <si>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</si>
  <si>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</si>
  <si>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</si>
  <si>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</si>
  <si>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</si>
  <si>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</si>
  <si>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</si>
  <si>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</si>
  <si>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</si>
  <si>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</si>
  <si>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</si>
  <si>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</si>
  <si>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</si>
  <si>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</si>
  <si>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</si>
  <si>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</si>
  <si>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</si>
  <si>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</si>
  <si>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</si>
  <si>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</si>
  <si>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</si>
  <si>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</si>
  <si>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</si>
  <si>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</si>
  <si>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</si>
  <si>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</si>
  <si>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</si>
  <si>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</si>
  <si>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</si>
  <si>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</si>
  <si>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</si>
  <si>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</si>
  <si>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</si>
  <si>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</si>
  <si>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</si>
  <si>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</si>
  <si>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</si>
  <si>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</si>
  <si>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</si>
  <si>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</si>
  <si>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</si>
  <si>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</si>
  <si>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</si>
  <si>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</si>
  <si>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</si>
  <si>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</si>
  <si>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</si>
  <si>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</si>
  <si>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</si>
  <si>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</si>
  <si>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</si>
  <si>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</si>
  <si>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</si>
  <si>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</si>
  <si>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</si>
  <si>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</si>
  <si>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</si>
  <si>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</si>
  <si>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</si>
  <si>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</si>
  <si>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</si>
  <si>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</si>
  <si>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</si>
  <si>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</si>
  <si>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</si>
  <si>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</si>
  <si>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</si>
  <si>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</si>
  <si>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</si>
  <si>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</si>
  <si>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</si>
  <si>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</si>
  <si>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</si>
  <si>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</si>
  <si>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</si>
  <si>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</si>
  <si>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</si>
  <si>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</si>
  <si>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</si>
  <si>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</si>
  <si>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</si>
  <si>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</si>
  <si>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</si>
  <si>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</si>
  <si>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</si>
  <si>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</si>
  <si>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</si>
  <si>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</si>
  <si>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</si>
  <si>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</si>
  <si>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</si>
  <si>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</si>
  <si>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</si>
  <si>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</si>
  <si>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</si>
  <si>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</si>
  <si>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</si>
  <si>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</si>
  <si>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</si>
  <si>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</si>
  <si>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</si>
  <si>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</si>
  <si>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</si>
  <si>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</si>
  <si>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</si>
  <si>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</si>
  <si>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</si>
  <si>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</si>
  <si>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</si>
  <si>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</si>
  <si>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</si>
  <si>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</si>
  <si>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</si>
  <si>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</si>
  <si>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</si>
  <si>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</si>
  <si>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</si>
  <si>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</si>
  <si>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</si>
  <si>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</si>
  <si>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</si>
  <si>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</si>
  <si>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</si>
  <si>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</si>
  <si>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</si>
  <si>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</si>
  <si>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</si>
  <si>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</si>
  <si>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</si>
  <si>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</si>
  <si>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</si>
  <si>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</si>
  <si>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</si>
  <si>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</si>
  <si>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</si>
  <si>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</si>
  <si>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</si>
  <si>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</si>
  <si>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</si>
  <si>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</si>
  <si>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</si>
  <si>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</si>
  <si>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</si>
  <si>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</si>
  <si>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</si>
  <si>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</si>
  <si>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</si>
  <si>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</si>
  <si>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</si>
  <si>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</si>
  <si>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</si>
  <si>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</si>
  <si>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</si>
  <si>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</si>
  <si>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</si>
  <si>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</si>
  <si>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</si>
  <si>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</si>
  <si>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</si>
  <si>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</si>
  <si>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</si>
  <si>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</si>
  <si>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</si>
  <si>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</si>
  <si>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</si>
  <si>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</si>
  <si>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</si>
  <si>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</si>
  <si>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</si>
  <si>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</si>
  <si>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</si>
  <si>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</si>
  <si>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</si>
  <si>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</si>
  <si>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</si>
  <si>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</si>
  <si>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</si>
  <si>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</si>
  <si>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</si>
  <si>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</si>
  <si>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</si>
  <si>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</si>
  <si>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</si>
  <si>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</si>
  <si>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</si>
  <si>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</si>
  <si>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</si>
  <si>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</si>
  <si>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</si>
  <si>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</si>
  <si>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</si>
  <si>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</si>
  <si>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</si>
  <si>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</si>
  <si>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</si>
  <si>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</si>
  <si>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</si>
  <si>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</si>
  <si>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</si>
  <si>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</si>
  <si>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</si>
  <si>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</si>
  <si>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</si>
  <si>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</si>
  <si>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</si>
  <si>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</si>
  <si>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</si>
  <si>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</si>
  <si>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</si>
  <si>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</si>
  <si>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</si>
  <si>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</si>
  <si>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</si>
  <si>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</si>
  <si>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</si>
  <si>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</si>
  <si>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</si>
  <si>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</si>
  <si>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</si>
  <si>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</si>
  <si>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</si>
  <si>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</si>
  <si>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</si>
  <si>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</si>
  <si>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</si>
  <si>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</si>
  <si>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</si>
  <si>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</si>
  <si>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</si>
  <si>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</si>
  <si>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</si>
  <si>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</si>
  <si>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</si>
  <si>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</si>
  <si>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</si>
  <si>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</si>
  <si>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</si>
  <si>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</si>
  <si>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</si>
  <si>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</si>
  <si>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</si>
  <si>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</si>
  <si>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</si>
  <si>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</si>
  <si>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</si>
  <si>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</si>
  <si>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</si>
  <si>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</si>
  <si>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</si>
  <si>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</si>
  <si>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</si>
  <si>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</si>
  <si>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</si>
  <si>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</si>
  <si>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</si>
  <si>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</si>
  <si>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</si>
  <si>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</si>
  <si>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</si>
  <si>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</si>
  <si>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</si>
  <si>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</si>
  <si>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</si>
  <si>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</si>
  <si>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</si>
  <si>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</si>
  <si>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</si>
  <si>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</si>
  <si>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</si>
  <si>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</si>
  <si>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</si>
  <si>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</si>
  <si>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</si>
  <si>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</si>
  <si>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</si>
  <si>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</si>
  <si>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</si>
  <si>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</si>
  <si>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</si>
  <si>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</si>
  <si>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</si>
  <si>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</si>
  <si>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</si>
  <si>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</si>
  <si>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</si>
  <si>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</si>
  <si>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</si>
  <si>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</si>
  <si>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</si>
  <si>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</si>
  <si>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</si>
  <si>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</si>
  <si>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</si>
  <si>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</si>
  <si>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</si>
  <si>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</si>
  <si>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</si>
  <si>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</si>
  <si>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</si>
  <si>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</si>
  <si>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</si>
  <si>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</si>
  <si>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</si>
  <si>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</si>
  <si>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</si>
  <si>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</si>
  <si>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</si>
  <si>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</si>
  <si>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</si>
  <si>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</si>
  <si>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</si>
  <si>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</si>
  <si>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</si>
  <si>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</si>
  <si>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</si>
  <si>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</si>
  <si>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</si>
  <si>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</si>
  <si>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</si>
  <si>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</si>
  <si>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</si>
  <si>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</si>
  <si>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</si>
  <si>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</si>
  <si>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</si>
  <si>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</si>
  <si>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</si>
  <si>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</si>
  <si>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</si>
  <si>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</si>
  <si>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</si>
  <si>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</si>
  <si>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</si>
  <si>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</si>
  <si>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</si>
  <si>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</si>
  <si>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</si>
  <si>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</si>
  <si>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</si>
  <si>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</si>
  <si>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</si>
  <si>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</si>
  <si>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</si>
  <si>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</si>
  <si>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</si>
  <si>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</si>
  <si>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</si>
  <si>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</si>
  <si>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</si>
  <si>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</si>
  <si>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</si>
  <si>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</si>
  <si>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</si>
  <si>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</si>
  <si>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</si>
  <si>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</si>
  <si>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</si>
  <si>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</si>
  <si>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</si>
  <si>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</si>
  <si>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</si>
  <si>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</si>
  <si>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</si>
  <si>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</si>
  <si>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</si>
  <si>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</si>
  <si>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</si>
  <si>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</si>
  <si>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</si>
  <si>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</si>
  <si>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</si>
  <si>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</si>
  <si>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</si>
  <si>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</si>
  <si>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</si>
  <si>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</si>
  <si>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</si>
  <si>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</si>
  <si>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</si>
  <si>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</si>
  <si>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</si>
  <si>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</si>
  <si>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</si>
  <si>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</si>
  <si>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</si>
  <si>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</si>
  <si>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</si>
  <si>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</si>
  <si>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</si>
  <si>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</si>
  <si>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</si>
  <si>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</si>
  <si>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</si>
  <si>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</si>
  <si>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</si>
  <si>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</si>
  <si>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</si>
  <si>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</si>
  <si>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</si>
  <si>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</si>
  <si>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</si>
  <si>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</si>
  <si>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</si>
  <si>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</si>
  <si>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</si>
  <si>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</si>
  <si>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</si>
  <si>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</si>
  <si>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</si>
  <si>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</si>
  <si>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</si>
  <si>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</si>
  <si>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</si>
  <si>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</si>
  <si>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</si>
  <si>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</si>
  <si>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</si>
  <si>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</si>
  <si>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</si>
  <si>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</si>
  <si>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</si>
  <si>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</si>
  <si>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</si>
  <si>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</si>
  <si>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</si>
  <si>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</si>
  <si>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</si>
  <si>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</si>
  <si>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</si>
  <si>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</si>
  <si>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</si>
  <si>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</si>
  <si>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</si>
  <si>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</si>
  <si>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</si>
  <si>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</si>
  <si>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</si>
  <si>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</si>
  <si>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</si>
  <si>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</si>
  <si>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</si>
  <si>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</si>
  <si>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</si>
  <si>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</si>
  <si>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</si>
  <si>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</si>
  <si>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</si>
  <si>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</si>
  <si>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</si>
  <si>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</si>
  <si>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</si>
  <si>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</si>
  <si>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</si>
  <si>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</si>
  <si>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</si>
  <si>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</si>
  <si>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</si>
  <si>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</si>
  <si>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</si>
  <si>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</si>
  <si>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</si>
  <si>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</si>
  <si>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</si>
  <si>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</si>
  <si>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</si>
  <si>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</si>
  <si>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</si>
  <si>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</si>
  <si>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</si>
  <si>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</si>
  <si>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</si>
  <si>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</si>
  <si>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</si>
  <si>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</si>
  <si>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</si>
  <si>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</si>
  <si>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</si>
  <si>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</si>
  <si>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</si>
  <si>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</si>
  <si>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</si>
  <si>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</si>
  <si>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</si>
  <si>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</si>
  <si>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</si>
  <si>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</si>
  <si>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</si>
  <si>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</si>
  <si>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</si>
  <si>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</si>
  <si>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</si>
  <si>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</si>
  <si>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</si>
  <si>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</si>
  <si>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</si>
  <si>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</si>
  <si>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</si>
  <si>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</si>
  <si>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</si>
  <si>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</si>
  <si>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</si>
  <si>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</si>
  <si>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</si>
  <si>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</si>
  <si>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</si>
  <si>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</si>
  <si>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</si>
  <si>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</si>
  <si>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</si>
  <si>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</si>
  <si>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</si>
  <si>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</si>
  <si>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</si>
  <si>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</si>
  <si>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</si>
  <si>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</si>
  <si>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</si>
  <si>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</si>
  <si>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</si>
  <si>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</si>
  <si>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</si>
  <si>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</si>
  <si>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</si>
  <si>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</si>
  <si>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</si>
  <si>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</si>
  <si>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</si>
  <si>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</si>
  <si>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</si>
  <si>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</si>
  <si>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</si>
  <si>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</si>
  <si>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</si>
  <si>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</si>
  <si>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</si>
  <si>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</si>
  <si>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</si>
  <si>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</si>
  <si>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</si>
  <si>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</si>
  <si>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</si>
  <si>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</si>
  <si>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</si>
  <si>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</si>
  <si>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</si>
  <si>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</si>
  <si>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</si>
  <si>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</si>
  <si>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</si>
  <si>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</si>
  <si>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</si>
  <si>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</si>
  <si>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</si>
  <si>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</si>
  <si>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</si>
  <si>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</si>
  <si>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</si>
  <si>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</si>
  <si>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</si>
  <si>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</si>
  <si>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</si>
  <si>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</si>
  <si>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</si>
  <si>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</si>
  <si>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</si>
  <si>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</si>
  <si>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</si>
  <si>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</si>
  <si>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</si>
  <si>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</si>
  <si>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</si>
  <si>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</si>
  <si>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</si>
  <si>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</si>
  <si>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</si>
  <si>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</si>
  <si>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</si>
  <si>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</si>
  <si>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</si>
  <si>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</si>
  <si>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</si>
  <si>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</si>
  <si>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</si>
  <si>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</si>
  <si>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</si>
  <si>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</si>
  <si>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</si>
  <si>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</si>
  <si>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</si>
  <si>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</si>
  <si>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</si>
  <si>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</si>
  <si>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</si>
  <si>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</si>
  <si>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</si>
  <si>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</si>
  <si>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</si>
  <si>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</si>
  <si>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</si>
  <si>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</si>
  <si>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</si>
  <si>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</si>
  <si>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</si>
  <si>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</si>
  <si>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</si>
  <si>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</si>
  <si>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</si>
  <si>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</si>
  <si>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</si>
  <si>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</si>
  <si>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</si>
  <si>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</si>
  <si>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</si>
  <si>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</si>
  <si>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</si>
  <si>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</si>
  <si>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</si>
  <si>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</si>
  <si>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</si>
  <si>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</si>
  <si>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</si>
  <si>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</si>
  <si>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</si>
  <si>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</si>
  <si>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</si>
  <si>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</si>
  <si>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</si>
  <si>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</si>
  <si>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</si>
  <si>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</si>
  <si>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</si>
  <si>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</si>
  <si>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</si>
  <si>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</si>
  <si>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</si>
  <si>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</si>
  <si>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</si>
  <si>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</si>
  <si>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</si>
  <si>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</si>
  <si>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</si>
  <si>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</si>
  <si>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</si>
  <si>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</si>
  <si>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</si>
  <si>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</si>
  <si>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</si>
  <si>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</si>
  <si>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</si>
  <si>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</si>
  <si>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</si>
  <si>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</si>
  <si>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</si>
  <si>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</si>
  <si>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</si>
  <si>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</si>
  <si>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</si>
  <si>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</si>
  <si>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</si>
  <si>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</si>
  <si>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</si>
  <si>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</si>
  <si>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</si>
  <si>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</si>
  <si>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</si>
  <si>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</si>
  <si>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</si>
  <si>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</si>
  <si>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</si>
  <si>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</si>
  <si>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</si>
  <si>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</si>
  <si>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</si>
  <si>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</si>
  <si>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</si>
  <si>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</si>
  <si>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</si>
  <si>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</si>
  <si>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</si>
  <si>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</si>
  <si>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</si>
  <si>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</si>
  <si>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</si>
  <si>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</si>
  <si>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</si>
  <si>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</si>
  <si>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</si>
  <si>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</si>
  <si>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</si>
  <si>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</si>
  <si>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</si>
  <si>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</si>
  <si>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</si>
  <si>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</si>
  <si>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</si>
  <si>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</si>
  <si>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</si>
  <si>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</si>
  <si>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</si>
  <si>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</si>
  <si>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</si>
  <si>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</si>
  <si>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</si>
  <si>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</si>
  <si>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</si>
  <si>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</si>
  <si>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</si>
  <si>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</si>
  <si>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</si>
  <si>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</si>
  <si>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</si>
  <si>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</si>
  <si>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</si>
  <si>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</si>
  <si>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</si>
  <si>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</si>
  <si>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</si>
  <si>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</si>
  <si>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</si>
  <si>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</si>
  <si>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</si>
  <si>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</si>
  <si>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</si>
  <si>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</si>
  <si>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</si>
  <si>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</si>
  <si>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</si>
  <si>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</si>
  <si>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</si>
  <si>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</si>
  <si>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</si>
  <si>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</si>
  <si>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</si>
  <si>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</si>
  <si>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</si>
  <si>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</si>
  <si>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</si>
  <si>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</si>
  <si>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</si>
  <si>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</si>
  <si>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</si>
  <si>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</si>
  <si>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</si>
  <si>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</si>
  <si>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</si>
  <si>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</si>
  <si>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</si>
  <si>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</si>
  <si>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</si>
  <si>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</si>
  <si>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</si>
  <si>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</si>
  <si>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</si>
  <si>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</si>
  <si>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</si>
  <si>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</si>
  <si>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</si>
  <si>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</si>
  <si>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</si>
  <si>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</si>
  <si>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</si>
  <si>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</si>
  <si>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</si>
  <si>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</si>
  <si>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</si>
  <si>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</si>
  <si>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</si>
  <si>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</si>
  <si>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</si>
  <si>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</si>
  <si>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</si>
  <si>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</si>
  <si>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</si>
  <si>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</si>
  <si>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</si>
  <si>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</si>
  <si>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</si>
  <si>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</si>
  <si>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</si>
  <si>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</si>
  <si>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</si>
  <si>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</si>
  <si>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</si>
  <si>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</si>
  <si>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</si>
  <si>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</si>
  <si>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</si>
  <si>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</si>
  <si>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</si>
  <si>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</si>
  <si>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</si>
  <si>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</si>
  <si>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</si>
  <si>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</si>
  <si>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</si>
  <si>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</si>
  <si>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</si>
  <si>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</si>
  <si>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</si>
  <si>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</si>
  <si>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</si>
  <si>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</si>
  <si>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</si>
  <si>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</si>
  <si>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</si>
  <si>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</si>
  <si>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</si>
  <si>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</si>
  <si>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</si>
  <si>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</si>
  <si>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</si>
  <si>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</si>
  <si>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</si>
  <si>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</si>
  <si>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</si>
  <si>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</si>
  <si>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</si>
  <si>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</si>
  <si>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</si>
  <si>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</si>
  <si>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</si>
  <si>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</si>
  <si>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</si>
  <si>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</si>
  <si>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</si>
  <si>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</si>
  <si>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</si>
  <si>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</si>
  <si>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</si>
  <si>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</si>
  <si>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</si>
  <si>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</si>
  <si>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</si>
  <si>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</si>
  <si>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</si>
  <si>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</si>
  <si>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</si>
  <si>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</si>
  <si>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</si>
  <si>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</si>
  <si>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</si>
  <si>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</si>
  <si>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</si>
  <si>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</si>
  <si>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</si>
  <si>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</si>
  <si>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</si>
  <si>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</si>
  <si>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</si>
  <si>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</si>
  <si>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</si>
  <si>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</si>
  <si>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</si>
  <si>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</si>
  <si>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</si>
  <si>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</si>
  <si>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</si>
  <si>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</si>
  <si>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</si>
  <si>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</si>
  <si>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</si>
  <si>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</si>
  <si>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</si>
  <si>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</si>
  <si>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</si>
  <si>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</si>
  <si>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</si>
  <si>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</si>
  <si>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</si>
  <si>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</si>
  <si>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</si>
  <si>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</si>
  <si>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</si>
  <si>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</si>
  <si>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</si>
  <si>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</si>
  <si>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</si>
  <si>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</si>
  <si>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</si>
  <si>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</si>
  <si>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</si>
  <si>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</si>
  <si>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</si>
  <si>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</si>
  <si>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</si>
  <si>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</si>
  <si>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</si>
  <si>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</si>
  <si>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</si>
  <si>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</si>
  <si>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</si>
  <si>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</si>
  <si>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</si>
  <si>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</si>
  <si>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</si>
  <si>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</si>
  <si>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</si>
  <si>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</si>
  <si>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</si>
  <si>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</si>
  <si>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</si>
  <si>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</si>
  <si>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</si>
  <si>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</si>
  <si>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</si>
  <si>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</si>
  <si>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</si>
  <si>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</si>
  <si>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</si>
  <si>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</si>
  <si>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</si>
  <si>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</si>
  <si>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</si>
  <si>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</si>
  <si>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</si>
  <si>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</si>
  <si>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</si>
  <si>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</si>
  <si>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</si>
  <si>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</si>
  <si>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</si>
  <si>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</si>
  <si>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</si>
  <si>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</si>
  <si>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</si>
  <si>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</si>
  <si>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</si>
  <si>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</si>
  <si>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</si>
  <si>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</si>
  <si>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</si>
  <si>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</si>
  <si>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</si>
  <si>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</si>
  <si>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</si>
  <si>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</si>
  <si>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</si>
  <si>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</si>
  <si>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</si>
  <si>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</si>
  <si>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</si>
  <si>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</si>
  <si>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</si>
  <si>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</si>
  <si>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</si>
  <si>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</si>
  <si>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</si>
  <si>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</si>
  <si>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</si>
  <si>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</si>
  <si>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</si>
  <si>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</si>
  <si>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</si>
  <si>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</si>
  <si>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</si>
  <si>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</si>
  <si>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</si>
  <si>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</si>
  <si>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</si>
  <si>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</si>
  <si>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</si>
  <si>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</si>
  <si>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</si>
  <si>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</si>
  <si>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</si>
  <si>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</si>
  <si>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</si>
  <si>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</si>
  <si>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</si>
  <si>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</si>
  <si>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</si>
  <si>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</si>
  <si>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</si>
  <si>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</si>
  <si>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</si>
  <si>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</si>
  <si>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</si>
  <si>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</si>
  <si>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</si>
  <si>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</si>
  <si>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</si>
  <si>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</si>
  <si>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</si>
  <si>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</si>
  <si>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</si>
  <si>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</si>
  <si>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</si>
  <si>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</si>
  <si>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</si>
  <si>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</si>
  <si>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</si>
  <si>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</si>
  <si>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</si>
  <si>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</si>
  <si>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</si>
  <si>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</si>
  <si>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</si>
  <si>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</si>
  <si>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</si>
  <si>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</si>
  <si>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</si>
  <si>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</si>
  <si>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</si>
  <si>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</si>
  <si>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</si>
  <si>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</si>
  <si>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</si>
  <si>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</si>
  <si>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</si>
  <si>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</si>
  <si>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</si>
  <si>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</si>
  <si>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</si>
  <si>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</si>
  <si>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</si>
  <si>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</si>
  <si>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</si>
  <si>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</si>
  <si>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</si>
  <si>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</si>
  <si>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</si>
  <si>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</si>
  <si>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</si>
  <si>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</si>
  <si>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</si>
  <si>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</si>
  <si>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</si>
  <si>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</si>
  <si>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</si>
  <si>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</si>
  <si>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</si>
  <si>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</si>
  <si>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</si>
  <si>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</si>
  <si>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</si>
  <si>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</si>
  <si>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</si>
  <si>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</si>
  <si>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</si>
  <si>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</si>
  <si>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</si>
  <si>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</si>
  <si>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</si>
  <si>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</si>
  <si>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</si>
  <si>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</si>
  <si>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</si>
  <si>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</si>
  <si>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</si>
  <si>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</si>
  <si>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</si>
  <si>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</si>
  <si>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</si>
  <si>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</si>
  <si>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</si>
  <si>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</si>
  <si>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</si>
  <si>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</si>
  <si>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</si>
  <si>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</si>
  <si>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</si>
  <si>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</si>
  <si>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</si>
  <si>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</si>
  <si>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</si>
  <si>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</si>
  <si>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</si>
  <si>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</si>
  <si>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</si>
  <si>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</si>
  <si>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</si>
  <si>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</si>
  <si>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</si>
  <si>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</si>
  <si>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</si>
  <si>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</si>
  <si>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</si>
  <si>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</si>
  <si>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</si>
  <si>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</si>
  <si>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</si>
  <si>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</si>
  <si>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</si>
  <si>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</si>
  <si>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</si>
  <si>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</si>
  <si>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</si>
  <si>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</si>
  <si>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</si>
  <si>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</si>
  <si>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</si>
  <si>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</si>
  <si>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</si>
  <si>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</si>
  <si>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</si>
  <si>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</si>
  <si>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</si>
  <si>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</si>
  <si>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</si>
  <si>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</si>
  <si>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</si>
  <si>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</si>
  <si>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</si>
  <si>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</si>
  <si>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</si>
  <si>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</si>
  <si>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</si>
  <si>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</si>
  <si>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</si>
  <si>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</si>
  <si>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</si>
  <si>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</si>
  <si>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</si>
  <si>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</si>
  <si>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</si>
  <si>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</si>
  <si>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</si>
  <si>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</si>
  <si>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</si>
  <si>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</si>
  <si>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</si>
  <si>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</si>
  <si>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</si>
  <si>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</si>
  <si>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</si>
  <si>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</si>
  <si>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</si>
  <si>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</si>
  <si>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</si>
  <si>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</si>
  <si>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</si>
  <si>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</si>
  <si>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</si>
  <si>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</si>
  <si>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</si>
  <si>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</si>
  <si>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</si>
  <si>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</si>
  <si>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</si>
  <si>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</si>
  <si>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</si>
  <si>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</si>
  <si>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</si>
  <si>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</si>
  <si>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</si>
  <si>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</si>
  <si>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</si>
  <si>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</si>
  <si>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</si>
  <si>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</si>
  <si>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</si>
  <si>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</si>
  <si>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</si>
  <si>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</si>
  <si>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</si>
  <si>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</si>
  <si>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</si>
  <si>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</si>
  <si>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</si>
  <si>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</si>
  <si>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</si>
  <si>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</si>
  <si>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</si>
  <si>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</si>
  <si>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</si>
  <si>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</si>
  <si>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</si>
  <si>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</si>
  <si>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</si>
  <si>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</si>
  <si>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</si>
  <si>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</si>
  <si>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</si>
  <si>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</si>
  <si>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</si>
  <si>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</si>
  <si>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</si>
  <si>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</si>
  <si>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</si>
  <si>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</si>
  <si>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</si>
  <si>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</si>
  <si>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</si>
  <si>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</si>
  <si>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</si>
  <si>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</si>
  <si>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</si>
  <si>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</si>
  <si>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</si>
  <si>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</si>
  <si>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</si>
  <si>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</si>
  <si>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</si>
  <si>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</si>
  <si>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</si>
  <si>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</si>
  <si>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</si>
  <si>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</si>
  <si>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</si>
  <si>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</si>
  <si>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</si>
  <si>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</si>
  <si>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</si>
  <si>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</si>
  <si>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</si>
  <si>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</si>
  <si>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</si>
  <si>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</si>
  <si>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</si>
  <si>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</si>
  <si>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</si>
  <si>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</si>
  <si>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</si>
  <si>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</si>
  <si>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</si>
  <si>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</si>
  <si>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</si>
  <si>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</si>
  <si>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</si>
  <si>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</si>
  <si>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</si>
  <si>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</si>
  <si>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</si>
  <si>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</si>
  <si>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</si>
  <si>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</si>
  <si>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</si>
  <si>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</si>
  <si>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</si>
  <si>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</si>
  <si>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</si>
  <si>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</si>
  <si>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</si>
  <si>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</si>
  <si>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</si>
  <si>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</si>
  <si>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</si>
  <si>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</si>
  <si>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</si>
  <si>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</si>
  <si>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</si>
  <si>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</si>
  <si>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</si>
  <si>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</si>
  <si>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</si>
  <si>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</si>
  <si>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</si>
  <si>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</si>
  <si>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</si>
  <si>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</si>
  <si>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</si>
  <si>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</si>
  <si>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</si>
  <si>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</si>
  <si>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</si>
  <si>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</si>
  <si>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</si>
  <si>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</si>
  <si>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</si>
  <si>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</si>
  <si>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</si>
  <si>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</si>
  <si>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</si>
  <si>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</si>
  <si>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</si>
  <si>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</si>
  <si>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</si>
  <si>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</si>
  <si>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</si>
  <si>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</si>
  <si>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</si>
  <si>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</si>
  <si>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</si>
  <si>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</si>
  <si>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</si>
  <si>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</si>
  <si>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</si>
  <si>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</si>
  <si>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</si>
  <si>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</si>
  <si>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</si>
  <si>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</si>
  <si>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</si>
  <si>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</si>
  <si>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</si>
  <si>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</si>
  <si>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</si>
  <si>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</si>
  <si>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</si>
  <si>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</si>
  <si>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</si>
  <si>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</si>
  <si>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</si>
  <si>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</si>
  <si>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</si>
  <si>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</si>
  <si>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</si>
  <si>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</si>
  <si>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</si>
  <si>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</si>
  <si>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</si>
  <si>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</si>
  <si>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</si>
  <si>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</si>
  <si>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</si>
  <si>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</si>
  <si>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</si>
  <si>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</si>
  <si>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</si>
  <si>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</si>
  <si>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</si>
  <si>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</si>
  <si>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</si>
  <si>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</si>
  <si>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</si>
  <si>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</si>
  <si>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</si>
  <si>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</si>
  <si>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</si>
  <si>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</si>
  <si>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</si>
  <si>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</si>
  <si>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</si>
  <si>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</si>
  <si>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</si>
  <si>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</si>
  <si>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</si>
  <si>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</si>
  <si>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</si>
  <si>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</si>
  <si>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</si>
  <si>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</si>
  <si>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</si>
  <si>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</si>
  <si>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</si>
  <si>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</si>
  <si>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</si>
  <si>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</si>
  <si>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</si>
  <si>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</si>
  <si>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</si>
  <si>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</si>
  <si>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</si>
  <si>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</si>
  <si>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</si>
  <si>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</si>
  <si>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</si>
  <si>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</si>
  <si>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</si>
  <si>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</si>
  <si>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</si>
  <si>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</si>
  <si>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</si>
  <si>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</si>
  <si>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</si>
  <si>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</si>
  <si>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</si>
  <si>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</si>
  <si>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</si>
  <si>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</si>
  <si>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</si>
  <si>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</si>
  <si>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</si>
  <si>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</si>
  <si>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</si>
  <si>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</si>
  <si>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</si>
  <si>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</si>
  <si>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</si>
  <si>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</si>
  <si>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</si>
  <si>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</si>
  <si>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</si>
  <si>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</si>
  <si>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</si>
  <si>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</si>
  <si>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</si>
  <si>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</si>
  <si>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</si>
  <si>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</si>
  <si>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</si>
  <si>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</si>
  <si>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</si>
  <si>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</si>
  <si>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</si>
  <si>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</si>
  <si>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</si>
  <si>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</si>
  <si>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</si>
  <si>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</si>
  <si>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</si>
  <si>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</si>
  <si>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</si>
  <si>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</si>
  <si>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</si>
  <si>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</si>
  <si>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</si>
  <si>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</si>
  <si>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</si>
  <si>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</si>
  <si>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</si>
  <si>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</si>
  <si>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</si>
  <si>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</si>
  <si>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</si>
  <si>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</si>
  <si>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</si>
  <si>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</si>
  <si>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</si>
  <si>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</si>
  <si>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</si>
  <si>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</si>
  <si>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</si>
  <si>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</si>
  <si>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</si>
  <si>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</si>
  <si>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</si>
  <si>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</si>
  <si>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</si>
  <si>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</si>
  <si>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</si>
  <si>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</si>
  <si>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</si>
  <si>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</si>
  <si>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</si>
  <si>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</si>
  <si>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</si>
  <si>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</si>
  <si>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</si>
  <si>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</si>
  <si>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</si>
  <si>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</si>
  <si>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</si>
  <si>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</si>
  <si>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</si>
  <si>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</si>
  <si>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</si>
  <si>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</si>
  <si>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</si>
  <si>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</si>
  <si>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</si>
  <si>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</si>
  <si>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</si>
  <si>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</si>
  <si>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</si>
  <si>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</si>
  <si>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</si>
  <si>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</si>
  <si>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</si>
  <si>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</si>
  <si>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</si>
  <si>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</si>
  <si>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</si>
  <si>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</si>
  <si>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</si>
  <si>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</si>
  <si>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</si>
  <si>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</si>
  <si>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</si>
  <si>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</si>
  <si>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</si>
  <si>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</si>
  <si>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</si>
  <si>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</si>
  <si>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</si>
  <si>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</si>
  <si>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</si>
  <si>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</si>
  <si>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</si>
  <si>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</si>
  <si>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</si>
  <si>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</si>
  <si>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</si>
  <si>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</si>
  <si>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</si>
  <si>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</si>
  <si>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</si>
  <si>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</si>
  <si>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</si>
  <si>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</si>
  <si>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</si>
  <si>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</si>
  <si>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</si>
  <si>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</si>
  <si>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</si>
  <si>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</si>
  <si>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</si>
  <si>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</si>
  <si>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</si>
  <si>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</si>
  <si>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</si>
  <si>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</si>
  <si>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</si>
  <si>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</si>
  <si>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</si>
  <si>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</si>
  <si>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</si>
  <si>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</si>
  <si>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</si>
  <si>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</si>
  <si>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</si>
  <si>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</si>
  <si>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</si>
  <si>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</si>
  <si>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</si>
  <si>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</si>
  <si>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</si>
  <si>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</si>
  <si>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</si>
  <si>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</si>
  <si>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</si>
  <si>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</si>
  <si>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</si>
  <si>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</si>
  <si>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</si>
  <si>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</si>
  <si>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</si>
  <si>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</si>
  <si>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</si>
  <si>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</si>
  <si>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</si>
  <si>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</si>
  <si>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</si>
  <si>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</si>
  <si>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</si>
  <si>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</si>
  <si>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</si>
  <si>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</si>
  <si>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</si>
  <si>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</si>
  <si>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</si>
  <si>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</si>
  <si>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</si>
  <si>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</si>
  <si>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</si>
  <si>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</si>
  <si>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</si>
  <si>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</si>
  <si>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</si>
  <si>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</si>
  <si>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</si>
  <si>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</si>
  <si>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</si>
  <si>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</si>
  <si>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</si>
  <si>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</si>
  <si>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</si>
  <si>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</si>
  <si>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</si>
  <si>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</si>
  <si>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</si>
  <si>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</si>
  <si>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</si>
  <si>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</si>
  <si>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</si>
  <si>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</si>
  <si>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</si>
  <si>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</si>
  <si>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</si>
  <si>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</si>
  <si>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</si>
  <si>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</si>
  <si>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</si>
  <si>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</si>
  <si>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</si>
  <si>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</si>
  <si>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</si>
  <si>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</si>
  <si>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</si>
  <si>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</si>
  <si>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</si>
  <si>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</si>
  <si>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</si>
  <si>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</si>
  <si>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</si>
  <si>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</si>
  <si>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</si>
  <si>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</si>
  <si>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</si>
  <si>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</si>
  <si>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</si>
  <si>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</si>
  <si>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</si>
  <si>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</si>
  <si>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</si>
  <si>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</si>
  <si>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</si>
  <si>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</si>
  <si>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</si>
  <si>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</si>
  <si>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</si>
  <si>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</si>
  <si>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</si>
  <si>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</si>
  <si>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</si>
  <si>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</si>
  <si>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</si>
  <si>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</si>
  <si>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</si>
  <si>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</si>
  <si>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</si>
  <si>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</si>
  <si>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</si>
  <si>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</si>
  <si>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</si>
  <si>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</si>
  <si>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</si>
  <si>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</si>
  <si>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</si>
  <si>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</si>
  <si>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</si>
  <si>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</si>
  <si>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</si>
  <si>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</si>
  <si>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</si>
  <si>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</si>
  <si>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</si>
  <si>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</si>
  <si>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</si>
  <si>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</si>
  <si>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</si>
  <si>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</si>
  <si>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</si>
  <si>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</si>
  <si>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</si>
  <si>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</si>
  <si>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</si>
  <si>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</si>
  <si>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</si>
  <si>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</si>
  <si>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</si>
  <si>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</si>
  <si>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</si>
  <si>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</si>
  <si>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</si>
  <si>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</si>
  <si>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</si>
  <si>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</si>
  <si>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</si>
  <si>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</si>
  <si>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</si>
  <si>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</si>
  <si>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</si>
  <si>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</si>
  <si>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</si>
  <si>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</si>
  <si>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</si>
  <si>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</si>
  <si>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</si>
  <si>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</si>
  <si>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</si>
  <si>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</si>
  <si>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</si>
  <si>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</si>
  <si>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</si>
  <si>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</si>
  <si>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</si>
  <si>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</si>
  <si>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</si>
  <si>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</si>
  <si>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</si>
  <si>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</si>
  <si>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</si>
  <si>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</si>
  <si>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</si>
  <si>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</si>
  <si>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</si>
  <si>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</si>
  <si>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</si>
  <si>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</si>
  <si>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</si>
  <si>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</si>
  <si>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</si>
  <si>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</si>
  <si>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</si>
  <si>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</si>
  <si>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</si>
  <si>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</si>
  <si>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</si>
  <si>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</si>
  <si>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</si>
  <si>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</si>
  <si>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</si>
  <si>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</si>
  <si>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</si>
  <si>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</si>
  <si>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</si>
  <si>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</si>
  <si>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</si>
  <si>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</si>
  <si>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</si>
  <si>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</si>
  <si>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</si>
  <si>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</si>
  <si>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</si>
  <si>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</si>
  <si>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</si>
  <si>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</si>
  <si>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</si>
  <si>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</si>
  <si>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</si>
  <si>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</si>
  <si>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</si>
  <si>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</si>
  <si>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</si>
  <si>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</si>
  <si>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</si>
  <si>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</si>
  <si>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</si>
  <si>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</si>
  <si>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</si>
  <si>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</si>
  <si>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</si>
  <si>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</si>
  <si>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</si>
  <si>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</si>
  <si>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</si>
  <si>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</si>
  <si>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</si>
  <si>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</si>
  <si>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</si>
  <si>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</si>
  <si>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</si>
  <si>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</si>
  <si>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</si>
  <si>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</si>
  <si>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</si>
  <si>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</si>
  <si>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</si>
  <si>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</si>
  <si>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</si>
  <si>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</si>
  <si>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</si>
  <si>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</si>
  <si>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</si>
  <si>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</si>
  <si>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</si>
  <si>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</si>
  <si>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</si>
  <si>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</si>
  <si>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</si>
  <si>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</si>
  <si>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</si>
  <si>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</si>
  <si>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</si>
  <si>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</si>
  <si>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</si>
  <si>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</si>
  <si>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</si>
  <si>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</si>
  <si>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</si>
  <si>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</si>
  <si>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</si>
  <si>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</si>
  <si>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</si>
  <si>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</si>
  <si>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</si>
  <si>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</si>
  <si>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</si>
  <si>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</si>
  <si>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</si>
  <si>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</si>
  <si>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</si>
  <si>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</si>
  <si>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</si>
  <si>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</si>
  <si>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</si>
  <si>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</si>
  <si>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</si>
  <si>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</si>
  <si>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</si>
  <si>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</si>
  <si>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</si>
  <si>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</si>
  <si>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</si>
  <si>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</si>
  <si>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</si>
  <si>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</si>
  <si>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</si>
  <si>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</si>
  <si>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</si>
  <si>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</si>
  <si>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</si>
  <si>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</si>
  <si>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</si>
  <si>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</si>
  <si>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</si>
  <si>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</si>
  <si>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</si>
  <si>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</si>
  <si>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</si>
  <si>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</si>
  <si>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</si>
  <si>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</si>
  <si>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</si>
  <si>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</si>
  <si>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</si>
  <si>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</si>
  <si>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</si>
  <si>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</si>
  <si>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</si>
  <si>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</si>
  <si>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</si>
  <si>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</si>
  <si>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</si>
  <si>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</si>
  <si>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</si>
  <si>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</si>
  <si>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</si>
  <si>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</si>
  <si>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</si>
  <si>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</si>
  <si>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</si>
  <si>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</si>
  <si>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</si>
  <si>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</si>
  <si>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</si>
  <si>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</si>
  <si>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</si>
  <si>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</si>
  <si>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</si>
  <si>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</si>
  <si>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</si>
  <si>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</si>
  <si>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</si>
  <si>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</si>
  <si>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</si>
  <si>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</si>
  <si>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</si>
  <si>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</si>
  <si>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</si>
  <si>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</si>
  <si>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</si>
  <si>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</si>
  <si>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</si>
  <si>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</si>
  <si>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</si>
  <si>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</si>
  <si>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</si>
  <si>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</si>
  <si>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</si>
  <si>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</si>
  <si>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</si>
  <si>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</si>
  <si>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</si>
  <si>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</si>
  <si>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</si>
  <si>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</si>
  <si>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</si>
  <si>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</si>
  <si>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</si>
  <si>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</si>
  <si>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</si>
  <si>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</si>
  <si>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</si>
  <si>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</si>
  <si>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</si>
  <si>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</si>
  <si>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</si>
  <si>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</si>
  <si>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</si>
  <si>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</si>
  <si>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</si>
  <si>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</si>
  <si>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</si>
  <si>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</si>
  <si>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</si>
  <si>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</si>
  <si>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</si>
  <si>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</si>
  <si>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</si>
  <si>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</si>
  <si>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</si>
  <si>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</si>
  <si>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</si>
  <si>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</si>
  <si>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</si>
  <si>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</si>
  <si>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</si>
  <si>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</si>
  <si>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</si>
  <si>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</si>
  <si>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</si>
  <si>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</si>
  <si>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</si>
  <si>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</si>
  <si>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</si>
  <si>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</si>
  <si>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</si>
  <si>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</si>
  <si>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</si>
  <si>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</si>
  <si>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</si>
  <si>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</si>
  <si>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</si>
  <si>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</si>
  <si>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</si>
  <si>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</si>
  <si>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</si>
  <si>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</si>
  <si>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</si>
  <si>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</si>
  <si>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</si>
  <si>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</si>
  <si>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</si>
  <si>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</si>
  <si>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</si>
  <si>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</si>
  <si>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</si>
  <si>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</si>
  <si>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</si>
  <si>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</si>
  <si>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</si>
  <si>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</si>
  <si>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</si>
  <si>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</si>
  <si>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</si>
  <si>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</si>
  <si>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</si>
  <si>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</si>
  <si>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</si>
  <si>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</si>
  <si>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</si>
  <si>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</si>
  <si>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</si>
  <si>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</si>
  <si>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</si>
  <si>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</si>
  <si>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</si>
  <si>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</si>
  <si>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</si>
  <si>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</si>
  <si>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</si>
  <si>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</si>
  <si>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</si>
  <si>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</si>
  <si>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</si>
  <si>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</si>
  <si>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</si>
  <si>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</si>
  <si>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</si>
  <si>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</si>
  <si>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</si>
  <si>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</si>
  <si>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</si>
  <si>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</si>
  <si>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</si>
  <si>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</si>
  <si>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</si>
  <si>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</si>
  <si>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</si>
  <si>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</si>
  <si>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</si>
  <si>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</si>
  <si>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</si>
  <si>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</si>
  <si>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</si>
  <si>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</si>
  <si>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</si>
  <si>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</si>
  <si>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</si>
  <si>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</si>
  <si>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</si>
  <si>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</si>
  <si>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</si>
  <si>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</si>
  <si>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</si>
  <si>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</si>
  <si>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</si>
  <si>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</si>
  <si>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</si>
  <si>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</si>
  <si>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</si>
  <si>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</si>
  <si>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</si>
  <si>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</si>
  <si>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</si>
  <si>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</si>
  <si>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</si>
  <si>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</si>
  <si>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</si>
  <si>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</si>
  <si>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</si>
  <si>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</si>
  <si>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</si>
  <si>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</si>
  <si>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</si>
  <si>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</si>
  <si>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</si>
  <si>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</si>
  <si>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</si>
  <si>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</si>
  <si>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</si>
  <si>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</si>
  <si>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</si>
  <si>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</si>
  <si>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</si>
  <si>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</si>
  <si>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</si>
  <si>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</si>
  <si>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</si>
  <si>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</si>
  <si>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</si>
  <si>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</si>
  <si>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</si>
  <si>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</si>
  <si>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</si>
  <si>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</si>
  <si>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</si>
  <si>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</si>
  <si>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</si>
  <si>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</si>
  <si>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</si>
  <si>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</si>
  <si>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</si>
  <si>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</si>
  <si>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</si>
  <si>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</si>
  <si>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</si>
  <si>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</si>
  <si>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</si>
  <si>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</si>
  <si>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</si>
  <si>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</si>
  <si>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</si>
  <si>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</si>
  <si>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</si>
  <si>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</si>
  <si>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</si>
  <si>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</si>
  <si>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</si>
  <si>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</si>
  <si>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</si>
  <si>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</si>
  <si>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</si>
  <si>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</si>
  <si>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</si>
  <si>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</si>
  <si>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</si>
  <si>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</si>
  <si>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</si>
  <si>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</si>
  <si>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</si>
  <si>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</si>
  <si>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</si>
  <si>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</si>
  <si>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</si>
  <si>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</si>
  <si>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</si>
  <si>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</si>
  <si>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</si>
  <si>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</si>
  <si>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</si>
  <si>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</si>
  <si>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</si>
  <si>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</si>
  <si>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</si>
  <si>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</si>
  <si>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</si>
  <si>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</si>
  <si>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</si>
  <si>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</si>
  <si>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</si>
  <si>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</si>
  <si>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</si>
  <si>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</si>
  <si>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</si>
  <si>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</si>
  <si>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</si>
  <si>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</si>
  <si>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</si>
  <si>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</si>
  <si>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</si>
  <si>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</si>
  <si>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</si>
  <si>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</si>
  <si>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</si>
  <si>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</si>
  <si>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</si>
  <si>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</si>
  <si>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</si>
  <si>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</si>
  <si>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</si>
  <si>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</si>
  <si>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</si>
  <si>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</si>
  <si>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</si>
  <si>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</si>
  <si>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</si>
  <si>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</si>
  <si>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</si>
  <si>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</si>
  <si>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</si>
  <si>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</si>
  <si>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</si>
  <si>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</si>
  <si>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</si>
  <si>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</si>
  <si>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</si>
  <si>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</si>
  <si>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</si>
  <si>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</si>
  <si>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</si>
  <si>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</si>
  <si>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</si>
  <si>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</si>
  <si>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</si>
  <si>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</si>
  <si>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</si>
  <si>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</si>
  <si>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</si>
  <si>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</si>
  <si>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</si>
  <si>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</si>
  <si>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</si>
  <si>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</si>
  <si>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</si>
  <si>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</si>
  <si>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</si>
  <si>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</si>
  <si>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</si>
  <si>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</si>
  <si>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</si>
  <si>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</si>
  <si>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</si>
  <si>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</si>
  <si>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</si>
  <si>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</si>
  <si>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</si>
  <si>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</si>
  <si>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</si>
  <si>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</si>
  <si>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</si>
  <si>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</si>
  <si>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</si>
  <si>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</si>
  <si>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</si>
  <si>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</si>
  <si>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</si>
  <si>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</si>
  <si>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</si>
  <si>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</si>
  <si>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</si>
  <si>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</si>
  <si>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</si>
  <si>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</si>
  <si>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</si>
  <si>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</si>
  <si>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</si>
  <si>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</si>
  <si>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</si>
  <si>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</si>
  <si>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</si>
  <si>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</si>
  <si>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</si>
  <si>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</si>
  <si>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</si>
  <si>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</si>
  <si>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</si>
  <si>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</si>
  <si>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</si>
  <si>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</si>
  <si>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</si>
  <si>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</si>
  <si>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</si>
  <si>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</si>
  <si>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</si>
  <si>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</si>
  <si>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</si>
  <si>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</si>
  <si>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</si>
  <si>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</si>
  <si>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</si>
  <si>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</si>
  <si>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</si>
  <si>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</si>
  <si>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</si>
  <si>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</si>
  <si>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</si>
  <si>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</si>
  <si>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</si>
  <si>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</si>
  <si>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</si>
  <si>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</si>
  <si>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</si>
  <si>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</si>
  <si>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</si>
  <si>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</si>
  <si>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</si>
  <si>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</si>
  <si>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</si>
  <si>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</si>
  <si>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</si>
  <si>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</si>
  <si>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</si>
  <si>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</si>
  <si>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</si>
  <si>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</si>
  <si>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</si>
  <si>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</si>
  <si>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</si>
  <si>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</si>
  <si>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</si>
  <si>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</si>
  <si>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</si>
  <si>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</si>
  <si>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</si>
  <si>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</si>
  <si>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</si>
  <si>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</si>
  <si>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</si>
  <si>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</si>
  <si>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</si>
  <si>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</si>
  <si>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</si>
  <si>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</si>
  <si>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</si>
  <si>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</si>
  <si>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</si>
  <si>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</si>
  <si>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</si>
  <si>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</si>
  <si>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</si>
  <si>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</si>
  <si>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</si>
  <si>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</si>
  <si>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</si>
  <si>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</si>
  <si>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</si>
  <si>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</si>
  <si>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</si>
  <si>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</si>
  <si>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</si>
  <si>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</si>
  <si>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</si>
  <si>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</si>
  <si>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</si>
  <si>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</si>
  <si>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</si>
  <si>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</si>
  <si>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</si>
  <si>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</si>
  <si>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</si>
  <si>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</si>
  <si>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</si>
  <si>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</si>
  <si>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</si>
  <si>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</si>
  <si>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</si>
  <si>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</si>
  <si>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</si>
  <si>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</si>
  <si>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</si>
  <si>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</si>
  <si>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</si>
  <si>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</si>
  <si>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</si>
  <si>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</si>
  <si>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</si>
  <si>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</si>
  <si>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</si>
  <si>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</si>
  <si>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</si>
  <si>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</si>
  <si>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</si>
  <si>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</si>
  <si>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</si>
  <si>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</si>
  <si>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</si>
  <si>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</si>
  <si>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</si>
  <si>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</si>
  <si>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</si>
  <si>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</si>
  <si>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</si>
  <si>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</si>
  <si>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</si>
  <si>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</si>
  <si>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</si>
  <si>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</si>
  <si>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</si>
  <si>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</si>
  <si>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</si>
  <si>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</si>
  <si>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</si>
  <si>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</si>
  <si>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</si>
  <si>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</si>
  <si>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</si>
  <si>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</si>
  <si>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</si>
  <si>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</si>
  <si>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</si>
  <si>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</si>
  <si>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</si>
  <si>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</si>
  <si>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</si>
  <si>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</si>
  <si>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</si>
  <si>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</si>
  <si>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</si>
  <si>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</si>
  <si>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</si>
  <si>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</si>
  <si>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</si>
  <si>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</si>
  <si>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</si>
  <si>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</si>
  <si>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</si>
  <si>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</si>
  <si>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</si>
  <si>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</si>
  <si>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</si>
  <si>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</si>
  <si>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</si>
  <si>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</si>
  <si>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</si>
  <si>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</si>
  <si>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</si>
  <si>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</si>
  <si>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</si>
  <si>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</si>
  <si>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</si>
  <si>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</si>
  <si>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</si>
  <si>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</si>
  <si>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</si>
  <si>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</si>
  <si>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</si>
  <si>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</si>
  <si>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</si>
  <si>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</si>
  <si>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</si>
  <si>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</si>
  <si>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</si>
  <si>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</si>
  <si>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</si>
  <si>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</si>
  <si>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</si>
  <si>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</si>
  <si>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</si>
  <si>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</si>
  <si>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</si>
  <si>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</si>
  <si>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</si>
  <si>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</si>
  <si>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</si>
  <si>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</si>
  <si>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</si>
  <si>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</si>
  <si>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</si>
  <si>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</si>
  <si>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</si>
  <si>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</si>
  <si>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</si>
  <si>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</si>
  <si>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</si>
  <si>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</si>
  <si>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</si>
  <si>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</si>
  <si>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</si>
  <si>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</si>
  <si>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</si>
  <si>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</si>
  <si>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</si>
  <si>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</si>
  <si>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</si>
  <si>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</si>
  <si>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</si>
  <si>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</si>
  <si>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</si>
  <si>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</si>
  <si>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</si>
  <si>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</si>
  <si>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</si>
  <si>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</si>
  <si>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</si>
  <si>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</si>
  <si>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</si>
  <si>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</si>
  <si>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</si>
  <si>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</si>
  <si>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</si>
  <si>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</si>
  <si>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</si>
  <si>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</si>
  <si>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</si>
  <si>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</si>
  <si>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</si>
  <si>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</si>
  <si>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</si>
  <si>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</si>
  <si>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</si>
  <si>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</si>
  <si>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</si>
  <si>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</si>
  <si>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</si>
  <si>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</si>
  <si>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</si>
  <si>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</si>
  <si>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</si>
  <si>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</si>
  <si>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</si>
  <si>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</si>
  <si>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</si>
  <si>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</si>
  <si>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</si>
  <si>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</si>
  <si>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</si>
  <si>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</si>
  <si>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</si>
  <si>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</si>
  <si>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</si>
  <si>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</si>
  <si>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</si>
  <si>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</si>
  <si>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</si>
  <si>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</si>
  <si>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</si>
  <si>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</si>
  <si>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</si>
  <si>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</si>
  <si>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</si>
  <si>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</si>
  <si>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</si>
  <si>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</si>
  <si>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</si>
  <si>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</si>
  <si>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</si>
  <si>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</si>
  <si>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</si>
  <si>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</si>
  <si>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</si>
  <si>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</si>
  <si>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</si>
  <si>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</si>
  <si>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</si>
  <si>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</si>
  <si>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</si>
  <si>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</si>
  <si>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</si>
  <si>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</si>
  <si>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</si>
  <si>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</si>
  <si>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</si>
  <si>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</si>
  <si>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</si>
  <si>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</si>
  <si>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</si>
  <si>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</si>
  <si>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</si>
  <si>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</si>
  <si>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</si>
  <si>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</si>
  <si>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</si>
  <si>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</si>
  <si>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</si>
  <si>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</si>
  <si>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</si>
  <si>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</si>
  <si>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</si>
  <si>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</si>
  <si>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</si>
  <si>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</si>
  <si>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</si>
  <si>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</si>
  <si>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</si>
  <si>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</si>
  <si>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</si>
  <si>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</si>
  <si>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</si>
  <si>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</si>
  <si>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</si>
  <si>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</si>
  <si>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</si>
  <si>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</si>
  <si>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</si>
  <si>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</si>
  <si>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</si>
  <si>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</si>
  <si>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</si>
  <si>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</si>
  <si>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</si>
  <si>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</si>
  <si>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</si>
  <si>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</si>
  <si>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</si>
  <si>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</si>
  <si>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</si>
  <si>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</si>
  <si>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</si>
  <si>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</si>
  <si>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</si>
  <si>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</si>
  <si>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</si>
  <si>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</si>
  <si>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</si>
  <si>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</si>
  <si>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</si>
  <si>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</si>
  <si>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</si>
  <si>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</si>
  <si>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</si>
  <si>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</si>
  <si>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</si>
  <si>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</si>
  <si>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</si>
  <si>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</si>
  <si>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</si>
  <si>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</si>
  <si>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</si>
  <si>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</si>
  <si>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</si>
  <si>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</si>
  <si>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</si>
  <si>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</si>
  <si>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</si>
  <si>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</si>
  <si>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</si>
  <si>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</si>
  <si>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</si>
  <si>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</si>
  <si>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</si>
  <si>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</si>
  <si>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</si>
  <si>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</si>
  <si>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</si>
  <si>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</si>
  <si>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</si>
  <si>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</si>
  <si>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</si>
  <si>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</si>
  <si>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</si>
  <si>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</si>
  <si>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</si>
  <si>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</si>
  <si>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</si>
  <si>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</si>
  <si>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</si>
  <si>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</si>
  <si>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</si>
  <si>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</si>
  <si>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</si>
  <si>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</si>
  <si>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</si>
  <si>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</si>
  <si>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</si>
  <si>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</si>
  <si>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</si>
  <si>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</si>
  <si>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</si>
  <si>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</si>
  <si>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</si>
  <si>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</si>
  <si>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</si>
  <si>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</si>
  <si>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</si>
  <si>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</si>
  <si>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</si>
  <si>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</si>
  <si>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</si>
  <si>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</si>
  <si>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</si>
  <si>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</si>
  <si>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</si>
  <si>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</si>
  <si>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</si>
  <si>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</si>
  <si>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</si>
  <si>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</si>
  <si>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</si>
  <si>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</si>
  <si>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</si>
  <si>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</si>
  <si>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</si>
  <si>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</si>
  <si>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</si>
  <si>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</si>
  <si>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</si>
  <si>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</si>
  <si>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</si>
  <si>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</si>
  <si>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</si>
  <si>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</si>
  <si>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</si>
  <si>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</si>
  <si>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</si>
  <si>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</si>
  <si>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</si>
  <si>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</si>
  <si>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</si>
  <si>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</si>
  <si>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</si>
  <si>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</si>
  <si>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</si>
  <si>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</si>
  <si>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</si>
  <si>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</si>
  <si>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</si>
  <si>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</si>
  <si>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</si>
  <si>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</si>
  <si>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</si>
  <si>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</si>
  <si>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</si>
  <si>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</si>
  <si>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</si>
  <si>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</si>
  <si>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</si>
  <si>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</si>
  <si>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</si>
  <si>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</si>
  <si>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</si>
  <si>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</si>
  <si>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</si>
  <si>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</si>
  <si>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</si>
  <si>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</si>
  <si>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</si>
  <si>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</si>
  <si>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</si>
  <si>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</si>
  <si>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</si>
  <si>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</si>
  <si>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</si>
  <si>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</si>
  <si>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</si>
  <si>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</si>
  <si>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</si>
  <si>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</si>
  <si>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</si>
  <si>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</si>
  <si>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</si>
  <si>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</si>
  <si>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</si>
  <si>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</si>
  <si>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</si>
  <si>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</si>
  <si>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</si>
  <si>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</si>
  <si>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</si>
  <si>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</si>
  <si>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</si>
  <si>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</si>
  <si>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</si>
  <si>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</si>
  <si>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</si>
  <si>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</si>
  <si>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</si>
  <si>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</si>
  <si>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</si>
  <si>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</si>
  <si>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</si>
  <si>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</si>
  <si>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</si>
  <si>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</si>
  <si>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</si>
  <si>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</si>
  <si>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</si>
  <si>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</si>
  <si>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</si>
  <si>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</si>
  <si>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</si>
  <si>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</si>
  <si>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</si>
  <si>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</si>
  <si>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</si>
  <si>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</si>
  <si>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</si>
  <si>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</si>
  <si>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</si>
  <si>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</si>
  <si>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</si>
  <si>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</si>
  <si>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</si>
  <si>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</si>
  <si>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</si>
  <si>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</si>
  <si>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</si>
  <si>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</si>
  <si>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</si>
  <si>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</si>
  <si>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</si>
  <si>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</si>
  <si>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</si>
  <si>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</si>
  <si>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</si>
  <si>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</si>
  <si>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</si>
  <si>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</si>
  <si>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</si>
  <si>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</si>
  <si>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</si>
  <si>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</si>
  <si>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</si>
  <si>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</si>
  <si>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</si>
  <si>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</si>
  <si>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</si>
  <si>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</si>
  <si>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</si>
  <si>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</si>
  <si>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</si>
  <si>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</si>
  <si>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</si>
  <si>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</si>
  <si>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</si>
  <si>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</si>
  <si>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</si>
  <si>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</si>
  <si>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</si>
  <si>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</si>
  <si>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</si>
  <si>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</si>
  <si>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</si>
  <si>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</si>
  <si>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</si>
  <si>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</si>
  <si>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</si>
  <si>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</si>
  <si>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</si>
  <si>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</si>
  <si>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</si>
  <si>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</si>
  <si>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</si>
  <si>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</si>
  <si>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</si>
  <si>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</si>
  <si>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</si>
  <si>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</si>
  <si>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</si>
  <si>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</si>
  <si>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</si>
  <si>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</si>
  <si>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</si>
  <si>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</si>
  <si>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</si>
  <si>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</si>
  <si>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</si>
  <si>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</si>
  <si>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</si>
  <si>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</si>
  <si>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</si>
  <si>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</si>
  <si>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</si>
  <si>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</si>
  <si>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</si>
  <si>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</si>
  <si>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</si>
  <si>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</si>
  <si>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</si>
  <si>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</si>
  <si>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</si>
  <si>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</si>
  <si>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</si>
  <si>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</si>
  <si>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</si>
  <si>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</si>
  <si>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</si>
  <si>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</si>
  <si>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</si>
  <si>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</si>
  <si>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</si>
  <si>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</si>
  <si>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</si>
  <si>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</si>
  <si>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</si>
  <si>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</si>
  <si>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</si>
  <si>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</si>
  <si>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</si>
  <si>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</si>
  <si>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</si>
  <si>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</si>
  <si>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</si>
  <si>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</si>
  <si>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</si>
  <si>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</si>
  <si>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</si>
  <si>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</si>
  <si>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</si>
  <si>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</si>
  <si>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</si>
  <si>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</si>
  <si>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</si>
  <si>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</si>
  <si>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</si>
  <si>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</si>
  <si>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</si>
  <si>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</si>
  <si>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</si>
  <si>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</si>
  <si>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</si>
  <si>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</si>
  <si>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</si>
  <si>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</si>
  <si>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</si>
  <si>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</si>
  <si>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</si>
  <si>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</si>
  <si>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</si>
  <si>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</si>
  <si>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</si>
  <si>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</si>
  <si>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</si>
  <si>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</si>
  <si>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</si>
  <si>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</si>
  <si>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</si>
  <si>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</si>
  <si>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</si>
  <si>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</si>
  <si>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</si>
  <si>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</si>
  <si>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</si>
  <si>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</si>
  <si>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</si>
  <si>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</si>
  <si>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</si>
  <si>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</si>
  <si>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</si>
  <si>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</si>
  <si>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</si>
  <si>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</si>
  <si>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</si>
  <si>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</si>
  <si>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</si>
  <si>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</si>
  <si>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</si>
  <si>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</si>
  <si>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</si>
  <si>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</si>
  <si>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</si>
  <si>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</si>
  <si>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</si>
  <si>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</si>
  <si>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</si>
  <si>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</si>
  <si>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</si>
  <si>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</si>
  <si>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</si>
  <si>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</si>
  <si>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</si>
  <si>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</si>
  <si>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</si>
  <si>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</si>
  <si>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</si>
  <si>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</si>
  <si>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</si>
  <si>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</si>
  <si>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</si>
  <si>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</si>
  <si>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</si>
  <si>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</si>
  <si>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</si>
  <si>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</si>
  <si>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</si>
  <si>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</si>
  <si>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</si>
  <si>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</si>
  <si>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</si>
  <si>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</si>
  <si>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</si>
  <si>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</si>
  <si>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</si>
  <si>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</si>
  <si>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</si>
  <si>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</si>
  <si>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</si>
  <si>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</si>
  <si>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</si>
  <si>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</si>
  <si>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</si>
  <si>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</si>
  <si>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</si>
  <si>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</si>
  <si>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</si>
  <si>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</si>
  <si>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</si>
  <si>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</si>
  <si>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</si>
  <si>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</si>
  <si>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</si>
  <si>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</si>
  <si>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</si>
  <si>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</si>
  <si>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</si>
  <si>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</si>
  <si>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</si>
  <si>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</si>
  <si>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</si>
  <si>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</si>
  <si>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</si>
  <si>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</si>
  <si>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</si>
  <si>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</si>
  <si>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</si>
  <si>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</si>
  <si>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</si>
  <si>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</si>
  <si>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</si>
  <si>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</si>
  <si>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</si>
  <si>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</si>
  <si>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</si>
  <si>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</si>
  <si>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</si>
  <si>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</si>
  <si>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</si>
  <si>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</si>
  <si>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</si>
  <si>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</si>
  <si>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</si>
  <si>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</si>
  <si>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</si>
  <si>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</si>
  <si>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</si>
  <si>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</si>
  <si>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</si>
  <si>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</si>
  <si>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</si>
  <si>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</si>
  <si>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</si>
  <si>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</si>
  <si>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</si>
  <si>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</si>
  <si>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</si>
  <si>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</si>
  <si>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</si>
  <si>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</si>
  <si>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</si>
  <si>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</si>
  <si>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</si>
  <si>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</si>
  <si>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</si>
  <si>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</si>
  <si>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</si>
  <si>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</si>
  <si>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</si>
  <si>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</si>
  <si>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</si>
  <si>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</si>
  <si>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</si>
  <si>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</si>
  <si>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</si>
  <si>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</si>
  <si>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</si>
  <si>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</si>
  <si>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</si>
  <si>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</si>
  <si>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</si>
  <si>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</si>
  <si>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</si>
  <si>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</si>
  <si>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</si>
  <si>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</si>
  <si>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</si>
  <si>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</si>
  <si>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</si>
  <si>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</si>
  <si>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</si>
  <si>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</si>
  <si>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</si>
  <si>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</si>
  <si>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</si>
  <si>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</si>
  <si>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</si>
  <si>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</si>
  <si>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</si>
  <si>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</si>
  <si>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</si>
  <si>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</si>
  <si>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</si>
  <si>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</si>
  <si>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</si>
  <si>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</si>
  <si>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</si>
  <si>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</si>
  <si>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</si>
  <si>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</si>
  <si>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</si>
  <si>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</si>
  <si>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</si>
  <si>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</si>
  <si>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</si>
  <si>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</si>
  <si>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</si>
  <si>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</si>
  <si>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</si>
  <si>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</si>
  <si>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</si>
  <si>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</si>
  <si>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</si>
  <si>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</si>
  <si>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</si>
  <si>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</si>
  <si>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</si>
  <si>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</si>
  <si>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</si>
  <si>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</si>
  <si>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</si>
  <si>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</si>
  <si>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</si>
  <si>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</si>
  <si>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</si>
  <si>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</si>
  <si>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</si>
  <si>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</si>
  <si>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</si>
  <si>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</si>
  <si>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</si>
  <si>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</si>
  <si>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</si>
  <si>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</si>
  <si>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</si>
  <si>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</si>
  <si>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</si>
  <si>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</si>
  <si>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</si>
  <si>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</si>
  <si>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</si>
  <si>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</si>
  <si>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</si>
  <si>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</si>
  <si>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</si>
  <si>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</si>
  <si>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</si>
  <si>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</si>
  <si>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</si>
  <si>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</si>
  <si>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</si>
  <si>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</si>
  <si>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</si>
  <si>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</si>
  <si>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</si>
  <si>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</si>
  <si>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</si>
  <si>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</si>
  <si>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</si>
  <si>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</si>
  <si>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</si>
  <si>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</si>
  <si>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</si>
  <si>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</si>
  <si>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</si>
  <si>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</si>
  <si>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</si>
  <si>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</si>
  <si>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</si>
  <si>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</si>
  <si>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</si>
  <si>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</si>
  <si>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</si>
  <si>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</si>
  <si>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</si>
  <si>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</si>
  <si>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</si>
  <si>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</si>
  <si>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</si>
  <si>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</si>
  <si>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</si>
  <si>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</si>
  <si>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</si>
  <si>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</si>
  <si>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</si>
  <si>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</si>
  <si>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</si>
  <si>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</si>
  <si>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</si>
  <si>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</si>
  <si>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</si>
  <si>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</si>
  <si>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</si>
  <si>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</si>
  <si>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</si>
  <si>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</si>
  <si>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</si>
  <si>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</si>
  <si>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</si>
  <si>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</si>
  <si>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</si>
  <si>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</si>
  <si>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</si>
  <si>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</si>
  <si>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</si>
  <si>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</si>
  <si>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</si>
  <si>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</si>
  <si>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</si>
  <si>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</si>
  <si>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</si>
  <si>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</si>
  <si>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</si>
  <si>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</si>
  <si>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</si>
  <si>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</si>
  <si>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</si>
  <si>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</si>
  <si>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</si>
  <si>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</si>
  <si>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</si>
  <si>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</si>
  <si>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</si>
  <si>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</si>
  <si>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</si>
  <si>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</si>
  <si>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</si>
  <si>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</si>
  <si>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</si>
  <si>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</si>
  <si>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</si>
  <si>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</si>
  <si>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</si>
  <si>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</si>
  <si>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</si>
  <si>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</si>
  <si>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</si>
  <si>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</si>
  <si>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</si>
  <si>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</si>
  <si>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</si>
  <si>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</si>
  <si>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</si>
  <si>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</si>
  <si>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</si>
  <si>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</si>
  <si>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</si>
  <si>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</si>
  <si>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</si>
  <si>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</si>
  <si>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</si>
  <si>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</si>
  <si>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</si>
  <si>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</si>
  <si>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</si>
  <si>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</si>
  <si>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</si>
  <si>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</si>
  <si>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</si>
  <si>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</si>
  <si>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</si>
  <si>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</si>
  <si>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</si>
  <si>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</si>
  <si>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</si>
  <si>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</si>
  <si>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</si>
  <si>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</si>
  <si>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</si>
  <si>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</si>
  <si>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</si>
  <si>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</si>
  <si>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</si>
  <si>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</si>
  <si>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</si>
  <si>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</si>
  <si>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</si>
  <si>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</si>
  <si>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</si>
  <si>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</si>
  <si>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</si>
  <si>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</si>
  <si>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</si>
  <si>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</si>
  <si>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</si>
  <si>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</si>
  <si>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</si>
  <si>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</si>
  <si>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</si>
  <si>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</si>
  <si>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</si>
  <si>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</si>
  <si>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</si>
  <si>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</si>
  <si>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</si>
  <si>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</si>
  <si>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</si>
  <si>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</si>
  <si>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</si>
  <si>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</si>
  <si>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</si>
  <si>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</si>
  <si>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</si>
  <si>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</si>
  <si>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</si>
  <si>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</si>
  <si>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</si>
  <si>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</si>
  <si>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</si>
  <si>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</si>
  <si>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</si>
  <si>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</si>
  <si>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</si>
  <si>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</si>
  <si>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</si>
  <si>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</si>
  <si>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</si>
  <si>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</si>
  <si>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</si>
  <si>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</si>
  <si>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</si>
  <si>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</si>
  <si>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</si>
  <si>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</si>
  <si>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</si>
  <si>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</si>
  <si>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</si>
  <si>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</si>
  <si>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</si>
  <si>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</si>
  <si>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</si>
  <si>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</si>
  <si>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</si>
  <si>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</si>
  <si>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</si>
  <si>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</si>
  <si>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</si>
  <si>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</si>
  <si>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</si>
  <si>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</si>
  <si>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</si>
  <si>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</si>
  <si>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</si>
  <si>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</si>
  <si>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</si>
  <si>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</si>
  <si>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</si>
  <si>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</si>
  <si>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</si>
  <si>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</si>
  <si>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</si>
  <si>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</si>
  <si>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</si>
  <si>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</si>
  <si>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</si>
  <si>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</si>
  <si>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</si>
  <si>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</si>
  <si>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</si>
  <si>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</si>
  <si>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</si>
  <si>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</si>
  <si>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</si>
  <si>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</si>
  <si>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</si>
  <si>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</si>
  <si>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</si>
  <si>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</si>
  <si>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</si>
  <si>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</si>
  <si>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</si>
  <si>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</si>
  <si>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</si>
  <si>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</si>
  <si>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</si>
  <si>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</si>
  <si>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</si>
  <si>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</si>
  <si>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</si>
  <si>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</si>
  <si>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</si>
  <si>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</si>
  <si>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</si>
  <si>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</si>
  <si>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</si>
  <si>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</si>
  <si>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</si>
  <si>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</si>
  <si>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</si>
  <si>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</si>
  <si>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</si>
  <si>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</si>
  <si>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</si>
  <si>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</si>
  <si>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</si>
  <si>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</si>
  <si>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</si>
  <si>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</si>
  <si>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</si>
  <si>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</si>
  <si>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</si>
  <si>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</si>
  <si>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</si>
  <si>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</si>
  <si>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</si>
  <si>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</si>
  <si>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</si>
  <si>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</si>
  <si>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</si>
  <si>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</si>
  <si>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</si>
  <si>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</si>
  <si>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</si>
  <si>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</si>
  <si>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</si>
  <si>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</si>
  <si>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</si>
  <si>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</si>
  <si>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</si>
  <si>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</si>
  <si>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</si>
  <si>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</si>
  <si>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</si>
  <si>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</si>
  <si>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</si>
  <si>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</si>
  <si>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</si>
  <si>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</si>
  <si>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</si>
  <si>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</si>
  <si>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</si>
  <si>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</si>
  <si>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</si>
  <si>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</si>
  <si>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</si>
  <si>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</si>
  <si>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</si>
  <si>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</si>
  <si>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</si>
  <si>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</si>
  <si>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</si>
  <si>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</si>
  <si>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</si>
  <si>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</si>
  <si>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</si>
  <si>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</si>
  <si>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</si>
  <si>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</si>
  <si>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</si>
  <si>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</si>
  <si>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</si>
  <si>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</si>
  <si>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</si>
  <si>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</si>
  <si>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</si>
  <si>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</si>
  <si>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</si>
  <si>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</si>
  <si>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</si>
  <si>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</si>
  <si>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</si>
  <si>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</si>
  <si>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</si>
  <si>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</si>
  <si>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</si>
  <si>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</si>
  <si>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</si>
  <si>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</si>
  <si>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</si>
  <si>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</si>
  <si>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</si>
  <si>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</si>
  <si>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</si>
  <si>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</si>
  <si>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</si>
  <si>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</si>
  <si>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</si>
  <si>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</si>
  <si>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</si>
  <si>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</si>
  <si>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</si>
  <si>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</si>
  <si>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</si>
  <si>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</si>
  <si>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</si>
  <si>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</si>
  <si>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</si>
  <si>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</si>
  <si>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</si>
  <si>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</si>
  <si>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</si>
  <si>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</si>
  <si>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</si>
  <si>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</si>
  <si>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</si>
  <si>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</si>
  <si>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</si>
  <si>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</si>
  <si>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</si>
  <si>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</si>
  <si>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</si>
  <si>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</si>
  <si>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</si>
  <si>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</si>
  <si>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</si>
  <si>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</si>
  <si>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</si>
  <si>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</si>
  <si>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</si>
  <si>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</si>
  <si>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</si>
  <si>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</si>
  <si>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</si>
  <si>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</si>
  <si>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</si>
  <si>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</si>
  <si>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</si>
  <si>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</si>
  <si>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</si>
  <si>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</si>
  <si>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</si>
  <si>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</si>
  <si>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</si>
  <si>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</si>
  <si>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</si>
  <si>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</si>
  <si>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</si>
  <si>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</si>
  <si>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</si>
  <si>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</si>
  <si>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</si>
  <si>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</si>
  <si>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</si>
  <si>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</si>
  <si>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</si>
  <si>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</si>
  <si>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</si>
  <si>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</si>
  <si>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</si>
  <si>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</si>
  <si>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</si>
  <si>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</si>
  <si>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</si>
  <si>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</si>
  <si>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</si>
  <si>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</si>
  <si>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</si>
  <si>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</si>
  <si>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</si>
  <si>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</si>
  <si>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</si>
  <si>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</si>
  <si>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</si>
  <si>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</si>
  <si>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</si>
  <si>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</si>
  <si>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</si>
  <si>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</si>
  <si>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</si>
  <si>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</si>
  <si>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</si>
  <si>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</si>
  <si>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</si>
  <si>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</si>
  <si>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</si>
  <si>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</si>
  <si>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</si>
  <si>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</si>
  <si>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</si>
  <si>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</si>
  <si>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</si>
  <si>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</si>
  <si>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</si>
  <si>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</si>
  <si>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</si>
  <si>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</si>
  <si>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</si>
  <si>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</si>
  <si>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</si>
  <si>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</si>
  <si>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</si>
  <si>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</si>
  <si>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</si>
  <si>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</si>
  <si>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</si>
  <si>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</si>
  <si>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</si>
  <si>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</si>
  <si>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</si>
  <si>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</si>
  <si>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</si>
  <si>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</si>
  <si>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</si>
  <si>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</si>
  <si>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</si>
  <si>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</si>
  <si>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</si>
  <si>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</si>
  <si>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</si>
  <si>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</si>
  <si>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</si>
  <si>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</si>
  <si>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</si>
  <si>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</si>
  <si>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</si>
  <si>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</si>
  <si>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</si>
  <si>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</si>
  <si>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</si>
  <si>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</si>
  <si>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</si>
  <si>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</si>
  <si>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</si>
  <si>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</si>
  <si>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</si>
  <si>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</si>
  <si>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</si>
  <si>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</si>
  <si>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</si>
  <si>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</si>
  <si>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</si>
  <si>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</si>
  <si>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</si>
  <si>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</si>
  <si>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</si>
  <si>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</si>
  <si>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</si>
  <si>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</si>
  <si>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</si>
  <si>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</si>
  <si>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</si>
  <si>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</si>
  <si>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</si>
  <si>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</si>
  <si>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</si>
  <si>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</si>
  <si>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</si>
  <si>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</si>
  <si>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</si>
  <si>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</si>
  <si>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</si>
  <si>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</si>
  <si>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</si>
  <si>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</si>
  <si>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</si>
  <si>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</si>
  <si>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</si>
  <si>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</si>
  <si>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</si>
  <si>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</si>
  <si>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</si>
  <si>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</si>
  <si>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</si>
  <si>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</si>
  <si>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</si>
  <si>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</si>
  <si>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</si>
  <si>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</si>
  <si>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</si>
  <si>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</si>
  <si>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</si>
  <si>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</si>
  <si>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</si>
  <si>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</si>
  <si>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</si>
  <si>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</si>
  <si>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</si>
  <si>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</si>
  <si>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</si>
  <si>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</si>
  <si>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</si>
  <si>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</si>
  <si>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</si>
  <si>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</si>
  <si>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</si>
  <si>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</si>
  <si>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</si>
  <si>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</si>
  <si>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</si>
  <si>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</si>
  <si>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</si>
  <si>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</si>
  <si>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</si>
  <si>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</si>
  <si>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</si>
  <si>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</si>
  <si>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</si>
  <si>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</si>
  <si>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</si>
  <si>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</si>
  <si>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</si>
  <si>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</si>
  <si>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</si>
  <si>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</si>
  <si>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</si>
  <si>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</si>
  <si>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</si>
  <si>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</si>
  <si>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</si>
  <si>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</si>
  <si>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</si>
  <si>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</si>
  <si>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</si>
  <si>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</si>
  <si>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</si>
  <si>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</si>
  <si>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</si>
  <si>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</si>
  <si>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</si>
  <si>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</si>
  <si>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</si>
  <si>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</si>
  <si>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</si>
  <si>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</si>
  <si>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</si>
  <si>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</si>
  <si>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</si>
  <si>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</si>
  <si>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</si>
  <si>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</si>
  <si>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</si>
  <si>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</si>
  <si>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</si>
  <si>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</si>
  <si>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</si>
  <si>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</si>
  <si>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</si>
  <si>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</si>
  <si>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</si>
  <si>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</si>
  <si>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</si>
  <si>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</si>
  <si>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</si>
  <si>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</si>
  <si>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</si>
  <si>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</si>
  <si>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</si>
  <si>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</si>
  <si>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</si>
  <si>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</si>
  <si>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</si>
  <si>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</si>
  <si>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</si>
  <si>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</si>
  <si>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</si>
  <si>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</si>
  <si>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</si>
  <si>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</si>
  <si>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</si>
  <si>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</si>
  <si>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</si>
  <si>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</si>
  <si>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</si>
  <si>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</si>
  <si>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</si>
  <si>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</si>
  <si>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</si>
  <si>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</si>
  <si>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</si>
  <si>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</si>
  <si>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</si>
  <si>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</si>
  <si>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</si>
  <si>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</si>
  <si>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</si>
  <si>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</si>
  <si>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</si>
  <si>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</si>
  <si>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</si>
  <si>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</si>
  <si>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</si>
  <si>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</si>
  <si>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</si>
  <si>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</si>
  <si>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</si>
  <si>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</si>
  <si>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</si>
  <si>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</si>
  <si>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</si>
  <si>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</si>
  <si>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</si>
  <si>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</si>
  <si>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</si>
  <si>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</si>
  <si>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</si>
  <si>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</si>
  <si>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</si>
  <si>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</si>
  <si>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</si>
  <si>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</si>
  <si>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</si>
  <si>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</si>
  <si>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</si>
  <si>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</si>
  <si>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</si>
  <si>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</si>
  <si>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</si>
  <si>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</si>
  <si>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</si>
  <si>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</si>
  <si>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</si>
  <si>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</si>
  <si>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</si>
  <si>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</si>
  <si>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</si>
  <si>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</si>
  <si>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</si>
  <si>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</si>
  <si>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</si>
  <si>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</si>
  <si>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</si>
  <si>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</si>
  <si>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</si>
  <si>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</si>
  <si>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</si>
  <si>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</si>
  <si>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</si>
  <si>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</si>
  <si>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</si>
  <si>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</si>
  <si>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</si>
  <si>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</si>
  <si>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</si>
  <si>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</si>
  <si>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</si>
  <si>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</si>
  <si>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</si>
  <si>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</si>
  <si>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</si>
  <si>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</si>
  <si>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</si>
  <si>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</si>
  <si>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</si>
  <si>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</si>
  <si>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</si>
  <si>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</si>
  <si>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</si>
  <si>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</si>
  <si>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</si>
  <si>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</si>
  <si>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</si>
  <si>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</si>
  <si>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</si>
  <si>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</si>
  <si>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</si>
  <si>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</si>
  <si>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</si>
  <si>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</si>
  <si>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</si>
  <si>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</si>
  <si>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</si>
  <si>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</si>
  <si>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</si>
  <si>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</si>
  <si>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</si>
  <si>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</si>
  <si>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</si>
  <si>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</si>
  <si>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</si>
  <si>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</si>
  <si>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</si>
  <si>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</si>
  <si>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</si>
  <si>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</si>
  <si>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</si>
  <si>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</si>
  <si>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</si>
  <si>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</si>
  <si>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</si>
  <si>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</si>
  <si>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</si>
  <si>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</si>
  <si>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</si>
  <si>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</si>
  <si>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</si>
  <si>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</si>
  <si>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</si>
  <si>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</si>
  <si>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</si>
  <si>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</si>
  <si>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</si>
  <si>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</si>
  <si>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</si>
  <si>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</si>
  <si>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</si>
  <si>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</si>
  <si>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</si>
  <si>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</si>
  <si>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</si>
  <si>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</si>
  <si>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</si>
  <si>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</si>
  <si>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</si>
  <si>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</si>
  <si>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</si>
  <si>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</si>
  <si>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</si>
  <si>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</si>
  <si>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</si>
  <si>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</si>
  <si>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</si>
  <si>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</si>
  <si>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</si>
  <si>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</si>
  <si>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</si>
  <si>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</si>
  <si>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</si>
  <si>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</si>
  <si>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</si>
  <si>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</si>
  <si>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</si>
  <si>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</si>
  <si>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</si>
  <si>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</si>
  <si>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</si>
  <si>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</si>
  <si>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</si>
  <si>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</si>
  <si>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</si>
  <si>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</si>
  <si>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</si>
  <si>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</si>
  <si>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</si>
  <si>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</si>
  <si>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</si>
  <si>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</si>
  <si>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</si>
  <si>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</si>
  <si>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</si>
  <si>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</si>
  <si>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</si>
  <si>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</si>
  <si>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</si>
  <si>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</si>
  <si>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</si>
  <si>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</si>
  <si>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</si>
  <si>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</si>
  <si>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</si>
  <si>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</si>
  <si>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</si>
  <si>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</si>
  <si>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</si>
  <si>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</si>
  <si>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</si>
  <si>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</si>
  <si>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</si>
  <si>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</si>
  <si>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</si>
  <si>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</si>
  <si>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</si>
  <si>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</si>
  <si>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</si>
  <si>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</si>
  <si>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</si>
  <si>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</si>
  <si>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</si>
  <si>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</si>
  <si>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</si>
  <si>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</si>
  <si>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</si>
  <si>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</si>
  <si>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</si>
  <si>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</si>
  <si>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</si>
  <si>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</si>
  <si>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</si>
  <si>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</si>
  <si>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</si>
  <si>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</si>
  <si>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</si>
  <si>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</si>
  <si>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</si>
  <si>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</si>
  <si>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</si>
  <si>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</si>
  <si>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</si>
  <si>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</si>
  <si>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</si>
  <si>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</si>
  <si>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</si>
  <si>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</si>
  <si>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</si>
  <si>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</si>
  <si>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</si>
  <si>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</si>
  <si>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</si>
  <si>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</si>
  <si>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</si>
  <si>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</si>
  <si>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</si>
  <si>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</si>
  <si>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</si>
  <si>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</si>
  <si>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</si>
  <si>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</si>
  <si>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</si>
  <si>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</si>
  <si>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</si>
  <si>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</si>
  <si>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</si>
  <si>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</si>
  <si>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</si>
  <si>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</si>
  <si>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</si>
  <si>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</si>
  <si>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</si>
  <si>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</si>
  <si>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</si>
  <si>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</si>
  <si>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</si>
  <si>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</si>
  <si>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</si>
  <si>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</si>
  <si>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</si>
  <si>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</si>
  <si>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</si>
  <si>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</si>
  <si>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</si>
  <si>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</si>
  <si>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</si>
  <si>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</si>
  <si>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</si>
  <si>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</si>
  <si>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</si>
  <si>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</si>
  <si>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</si>
  <si>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</si>
  <si>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</si>
  <si>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</si>
  <si>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</si>
  <si>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</si>
  <si>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</si>
  <si>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</si>
  <si>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</si>
  <si>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</si>
  <si>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</si>
  <si>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</si>
  <si>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</si>
  <si>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</si>
  <si>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</si>
  <si>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</si>
  <si>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</si>
  <si>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</si>
  <si>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</si>
  <si>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</si>
  <si>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</si>
  <si>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</si>
  <si>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</si>
  <si>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</si>
  <si>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</si>
  <si>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</si>
  <si>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</si>
  <si>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</si>
  <si>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</si>
  <si>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</si>
  <si>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</si>
  <si>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</si>
  <si>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</si>
  <si>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</si>
  <si>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</si>
  <si>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</si>
  <si>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</si>
  <si>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</si>
  <si>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</si>
  <si>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</si>
  <si>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</si>
  <si>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</si>
  <si>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</si>
  <si>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</si>
  <si>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</si>
  <si>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</si>
  <si>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</si>
  <si>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</si>
  <si>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</si>
  <si>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</si>
  <si>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</si>
  <si>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</si>
  <si>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</si>
  <si>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</si>
  <si>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</si>
  <si>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</si>
  <si>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</si>
  <si>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</si>
  <si>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</si>
  <si>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</si>
  <si>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</si>
  <si>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</si>
  <si>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</si>
  <si>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</si>
  <si>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</si>
  <si>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</si>
  <si>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</si>
  <si>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</si>
  <si>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</si>
  <si>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</si>
  <si>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</si>
  <si>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</si>
  <si>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</si>
  <si>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</si>
  <si>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</si>
  <si>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</si>
  <si>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</si>
  <si>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</si>
  <si>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</si>
  <si>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</si>
  <si>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</si>
  <si>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</si>
  <si>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</si>
  <si>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</si>
  <si>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</si>
  <si>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</si>
  <si>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</si>
  <si>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</si>
  <si>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</si>
  <si>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</si>
  <si>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</si>
  <si>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</si>
  <si>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</si>
  <si>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</si>
  <si>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</si>
  <si>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</si>
  <si>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</si>
  <si>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</si>
  <si>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</si>
  <si>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</si>
  <si>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</si>
  <si>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</si>
  <si>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</si>
  <si>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</si>
  <si>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</si>
  <si>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</si>
  <si>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</si>
  <si>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</si>
  <si>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</si>
  <si>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</si>
  <si>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</si>
  <si>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</si>
  <si>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</si>
  <si>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</si>
  <si>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</si>
  <si>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</si>
  <si>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</si>
  <si>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</si>
  <si>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</si>
  <si>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</si>
  <si>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</si>
  <si>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</si>
  <si>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</si>
  <si>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</si>
  <si>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</si>
  <si>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</si>
  <si>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</si>
  <si>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</si>
  <si>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</si>
  <si>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</si>
  <si>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</si>
  <si>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</si>
  <si>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</si>
  <si>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</si>
  <si>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</si>
  <si>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</si>
  <si>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</si>
  <si>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</si>
  <si>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</si>
  <si>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</si>
  <si>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</si>
  <si>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</si>
  <si>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</si>
  <si>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</si>
  <si>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</si>
  <si>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</si>
  <si>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</si>
  <si>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</si>
  <si>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</si>
  <si>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</si>
  <si>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</si>
  <si>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</si>
  <si>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</si>
  <si>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</si>
  <si>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</si>
  <si>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</si>
  <si>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</si>
  <si>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</si>
  <si>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</si>
  <si>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</si>
  <si>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</si>
  <si>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</si>
  <si>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</si>
  <si>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</si>
  <si>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</si>
  <si>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</si>
  <si>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</si>
  <si>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</si>
  <si>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</si>
  <si>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</si>
  <si>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</si>
  <si>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</si>
  <si>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</si>
  <si>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</si>
  <si>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</si>
  <si>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</si>
  <si>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</si>
  <si>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</si>
  <si>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</si>
  <si>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</si>
  <si>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</si>
  <si>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</si>
  <si>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</si>
  <si>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</si>
  <si>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</si>
  <si>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</si>
  <si>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</si>
  <si>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</si>
  <si>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</si>
  <si>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</si>
  <si>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</si>
  <si>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</si>
  <si>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</si>
  <si>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</si>
  <si>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</si>
  <si>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</si>
  <si>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</si>
  <si>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</si>
  <si>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</si>
  <si>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</si>
  <si>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</si>
  <si>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</si>
  <si>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</si>
  <si>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</si>
  <si>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</si>
  <si>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</si>
  <si>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</si>
  <si>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</si>
  <si>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</si>
  <si>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</si>
  <si>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</si>
  <si>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</si>
  <si>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</si>
  <si>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</si>
  <si>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</si>
  <si>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</si>
  <si>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</si>
  <si>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</si>
  <si>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</si>
  <si>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</si>
  <si>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</si>
  <si>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</si>
  <si>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</si>
  <si>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</si>
  <si>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</si>
  <si>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</si>
  <si>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</si>
  <si>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</si>
  <si>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</si>
  <si>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</si>
  <si>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</si>
  <si>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</si>
  <si>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</si>
  <si>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</si>
  <si>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</si>
  <si>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</si>
  <si>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</si>
  <si>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</si>
  <si>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</si>
  <si>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</si>
  <si>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</si>
  <si>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</si>
  <si>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</si>
  <si>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</si>
  <si>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</si>
  <si>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</si>
  <si>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</si>
  <si>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</si>
  <si>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</si>
  <si>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</si>
  <si>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</si>
  <si>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</si>
  <si>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</si>
  <si>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</si>
  <si>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</si>
  <si>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</si>
  <si>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</si>
  <si>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</si>
  <si>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</si>
  <si>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</si>
  <si>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</si>
  <si>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</si>
  <si>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</si>
  <si>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</si>
  <si>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</si>
  <si>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</si>
  <si>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</si>
  <si>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</si>
  <si>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</si>
  <si>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</si>
  <si>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</si>
  <si>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</si>
  <si>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</si>
  <si>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</si>
  <si>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</si>
  <si>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</si>
  <si>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</si>
  <si>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</si>
  <si>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</si>
  <si>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</si>
  <si>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</si>
  <si>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</si>
  <si>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</si>
  <si>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</si>
  <si>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</si>
  <si>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</si>
  <si>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</si>
  <si>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</si>
  <si>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</si>
  <si>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</si>
  <si>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</si>
  <si>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</si>
  <si>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</si>
  <si>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</si>
  <si>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</si>
  <si>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</si>
  <si>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</si>
  <si>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</si>
  <si>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</si>
  <si>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</si>
  <si>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</si>
  <si>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</si>
  <si>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</si>
  <si>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</si>
  <si>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</si>
  <si>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</si>
  <si>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</si>
  <si>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</si>
  <si>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</si>
  <si>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</si>
  <si>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</si>
  <si>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</si>
  <si>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</si>
  <si>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</si>
  <si>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</si>
  <si>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</si>
  <si>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</si>
  <si>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</si>
  <si>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</si>
  <si>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</si>
  <si>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</si>
  <si>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</si>
  <si>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</si>
  <si>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</si>
  <si>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</si>
  <si>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</si>
  <si>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</si>
  <si>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</si>
  <si>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</si>
  <si>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</si>
  <si>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</si>
  <si>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</si>
  <si>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</si>
  <si>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</si>
  <si>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</si>
  <si>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</si>
  <si>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</si>
  <si>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</si>
  <si>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</si>
  <si>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</si>
  <si>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</si>
  <si>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</si>
  <si>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</si>
  <si>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</si>
  <si>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</si>
  <si>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</si>
  <si>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</si>
  <si>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</si>
  <si>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</si>
  <si>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</si>
  <si>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</si>
  <si>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</si>
  <si>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</si>
  <si>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</si>
  <si>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</si>
  <si>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</si>
  <si>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</si>
  <si>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</si>
  <si>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</si>
  <si>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</si>
  <si>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</si>
  <si>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</si>
  <si>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</si>
  <si>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</si>
  <si>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</si>
  <si>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</si>
  <si>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</si>
  <si>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</si>
  <si>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</si>
  <si>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</si>
  <si>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</si>
  <si>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</si>
  <si>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</si>
  <si>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</si>
  <si>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</si>
  <si>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</si>
  <si>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</si>
  <si>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</si>
  <si>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</si>
  <si>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</si>
  <si>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</si>
  <si>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</si>
  <si>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</si>
  <si>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</si>
  <si>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</si>
  <si>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</si>
  <si>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</si>
  <si>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</si>
  <si>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</si>
  <si>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</si>
  <si>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</si>
  <si>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</si>
  <si>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</si>
  <si>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</si>
  <si>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</si>
  <si>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</si>
  <si>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</si>
  <si>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</si>
  <si>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</si>
  <si>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</si>
  <si>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</si>
  <si>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</si>
  <si>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</si>
  <si>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</si>
  <si>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</si>
  <si>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</si>
  <si>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</si>
  <si>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</si>
  <si>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</si>
  <si>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</si>
  <si>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</si>
  <si>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</si>
  <si>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</si>
  <si>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</si>
  <si>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</si>
  <si>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</si>
  <si>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</si>
  <si>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</si>
  <si>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</si>
  <si>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</si>
  <si>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</si>
  <si>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</si>
  <si>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</si>
  <si>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</si>
  <si>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</si>
  <si>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</si>
  <si>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</si>
  <si>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</si>
  <si>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</si>
  <si>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</si>
  <si>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</si>
  <si>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</si>
  <si>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</si>
  <si>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</si>
  <si>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</si>
  <si>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</si>
  <si>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</si>
  <si>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</si>
  <si>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</si>
  <si>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</si>
  <si>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</si>
  <si>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</si>
  <si>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</si>
  <si>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</si>
  <si>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</si>
  <si>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</si>
  <si>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</si>
  <si>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</si>
  <si>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</si>
  <si>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</si>
  <si>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</si>
  <si>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</si>
  <si>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</si>
  <si>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</si>
  <si>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</si>
  <si>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</si>
  <si>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</si>
  <si>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</si>
  <si>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</si>
  <si>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</si>
  <si>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</si>
  <si>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</si>
  <si>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</si>
  <si>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</si>
  <si>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</si>
  <si>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</si>
  <si>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</si>
  <si>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</si>
  <si>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</si>
  <si>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</si>
  <si>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</si>
  <si>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</si>
  <si>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</si>
  <si>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</si>
  <si>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</si>
  <si>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</si>
  <si>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</si>
  <si>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</si>
  <si>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</si>
  <si>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</si>
  <si>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</si>
  <si>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</si>
  <si>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</si>
  <si>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</si>
  <si>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</si>
  <si>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</si>
  <si>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</si>
  <si>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</si>
  <si>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</si>
  <si>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</si>
  <si>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</si>
  <si>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</si>
  <si>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</si>
  <si>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</si>
  <si>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</si>
  <si>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</si>
  <si>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</si>
  <si>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</si>
  <si>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</si>
  <si>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</si>
  <si>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</si>
  <si>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</si>
  <si>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</si>
  <si>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</si>
  <si>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</si>
  <si>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</si>
  <si>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</si>
  <si>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</si>
  <si>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</si>
  <si>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</si>
  <si>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</si>
  <si>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</si>
  <si>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</si>
  <si>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</si>
  <si>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</si>
  <si>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</si>
  <si>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</si>
  <si>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</si>
  <si>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</si>
  <si>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</si>
  <si>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</si>
  <si>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</si>
  <si>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</si>
  <si>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</si>
  <si>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</si>
  <si>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</si>
  <si>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</si>
  <si>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</si>
  <si>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</si>
  <si>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</si>
  <si>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</si>
  <si>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</si>
  <si>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</si>
  <si>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</si>
  <si>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</si>
  <si>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</si>
  <si>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</si>
  <si>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</si>
  <si>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</si>
  <si>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</si>
  <si>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</si>
  <si>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</si>
  <si>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</si>
  <si>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</si>
  <si>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</si>
  <si>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</si>
  <si>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</si>
  <si>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</si>
  <si>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</si>
  <si>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</si>
  <si>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</si>
  <si>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</si>
  <si>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</si>
  <si>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</si>
  <si>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</si>
  <si>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</si>
  <si>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</si>
  <si>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</si>
  <si>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</si>
  <si>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</si>
  <si>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</si>
  <si>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</si>
  <si>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</si>
  <si>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</si>
  <si>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</si>
  <si>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</si>
  <si>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</si>
  <si>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</si>
  <si>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</si>
  <si>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</si>
  <si>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</si>
  <si>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</si>
  <si>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</si>
  <si>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</si>
  <si>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</si>
  <si>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</si>
  <si>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</si>
  <si>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</si>
  <si>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</si>
  <si>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</si>
  <si>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</si>
  <si>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</si>
  <si>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</si>
  <si>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</si>
  <si>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</si>
  <si>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</si>
  <si>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</si>
  <si>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</si>
  <si>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</si>
  <si>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</si>
  <si>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</si>
  <si>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</si>
  <si>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</si>
  <si>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</si>
  <si>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</si>
  <si>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</si>
  <si>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</si>
  <si>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</si>
  <si>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</si>
  <si>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</si>
  <si>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</si>
  <si>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</si>
  <si>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</si>
  <si>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</si>
  <si>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</si>
  <si>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</si>
  <si>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</si>
  <si>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</si>
  <si>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</si>
  <si>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</si>
  <si>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</si>
  <si>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</si>
  <si>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</si>
  <si>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</si>
  <si>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</si>
  <si>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</si>
  <si>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</si>
  <si>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</si>
  <si>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</si>
  <si>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</si>
  <si>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</si>
  <si>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</si>
  <si>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</si>
  <si>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</si>
  <si>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</si>
  <si>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</si>
  <si>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</si>
  <si>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</si>
  <si>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</si>
  <si>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</si>
  <si>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</si>
  <si>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</si>
  <si>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</si>
  <si>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</si>
  <si>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</si>
  <si>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</si>
  <si>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</si>
  <si>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</si>
  <si>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</si>
  <si>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</si>
  <si>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</si>
  <si>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</si>
  <si>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</si>
  <si>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</si>
  <si>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</si>
  <si>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</si>
  <si>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</si>
  <si>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</si>
  <si>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</si>
  <si>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</si>
  <si>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</si>
  <si>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</si>
  <si>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</si>
  <si>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</si>
  <si>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</si>
  <si>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</si>
  <si>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</si>
  <si>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</si>
  <si>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</si>
  <si>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</si>
  <si>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</si>
  <si>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</si>
  <si>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</si>
  <si>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</si>
  <si>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</si>
  <si>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</si>
  <si>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</si>
  <si>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</si>
  <si>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</si>
  <si>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</si>
  <si>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</si>
  <si>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</si>
  <si>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</si>
  <si>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</si>
  <si>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</si>
  <si>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</si>
  <si>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</si>
  <si>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</si>
  <si>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</si>
  <si>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</si>
  <si>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</si>
  <si>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</si>
  <si>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</si>
  <si>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</si>
  <si>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</si>
  <si>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</si>
  <si>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</si>
  <si>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</si>
  <si>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</si>
  <si>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</si>
  <si>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</si>
  <si>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</si>
  <si>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</si>
  <si>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</si>
  <si>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</si>
  <si>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</si>
  <si>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</si>
  <si>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</si>
  <si>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</si>
  <si>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</si>
  <si>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</si>
  <si>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</si>
  <si>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</si>
  <si>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</si>
  <si>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</si>
  <si>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</si>
  <si>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</si>
  <si>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</si>
  <si>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</si>
  <si>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</si>
  <si>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</si>
  <si>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</si>
  <si>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</si>
  <si>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</si>
  <si>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</si>
  <si>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</si>
  <si>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</si>
  <si>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</si>
  <si>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</si>
  <si>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</si>
  <si>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</si>
  <si>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</si>
  <si>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</si>
  <si>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</si>
  <si>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</si>
  <si>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</si>
  <si>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</si>
  <si>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</si>
  <si>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</si>
  <si>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</si>
  <si>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</si>
  <si>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</si>
  <si>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</si>
  <si>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</si>
  <si>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</si>
  <si>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</si>
  <si>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</si>
  <si>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</si>
  <si>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</si>
  <si>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</si>
  <si>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</si>
  <si>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</si>
  <si>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</si>
  <si>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</si>
  <si>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</si>
  <si>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</si>
  <si>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</si>
  <si>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</si>
  <si>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</si>
  <si>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</si>
  <si>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</si>
  <si>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</si>
  <si>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</si>
  <si>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</si>
  <si>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</si>
  <si>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</si>
  <si>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</si>
  <si>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</si>
  <si>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</si>
  <si>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</si>
  <si>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</si>
  <si>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</si>
  <si>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</si>
  <si>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</si>
  <si>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</si>
  <si>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</si>
  <si>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</si>
  <si>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</si>
  <si>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</si>
  <si>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</si>
  <si>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</si>
  <si>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</si>
  <si>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</si>
  <si>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</si>
  <si>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</si>
  <si>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</si>
  <si>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</si>
  <si>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</si>
  <si>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</si>
  <si>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</si>
  <si>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</si>
  <si>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</si>
  <si>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</si>
  <si>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</si>
  <si>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</si>
  <si>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</si>
  <si>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</si>
  <si>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</si>
  <si>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</si>
  <si>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</si>
  <si>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</si>
  <si>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</si>
  <si>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</si>
  <si>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</si>
  <si>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</si>
  <si>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</si>
  <si>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</si>
  <si>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</si>
  <si>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</si>
  <si>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</si>
  <si>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</si>
  <si>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</si>
  <si>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</si>
  <si>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</si>
  <si>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</si>
  <si>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</si>
  <si>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</si>
  <si>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</si>
  <si>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</si>
  <si>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</si>
  <si>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</si>
  <si>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</si>
  <si>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</si>
  <si>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</si>
  <si>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</si>
  <si>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</si>
  <si>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</si>
  <si>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</si>
  <si>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</si>
  <si>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</si>
  <si>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</si>
  <si>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</si>
  <si>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</si>
  <si>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</si>
  <si>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</si>
  <si>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</si>
  <si>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</si>
  <si>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</si>
  <si>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</si>
  <si>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</si>
  <si>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</si>
  <si>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</si>
  <si>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</si>
  <si>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</si>
  <si>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</si>
  <si>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</si>
  <si>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</si>
  <si>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</si>
  <si>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</si>
  <si>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</si>
  <si>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</si>
  <si>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</si>
  <si>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</si>
  <si>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</si>
  <si>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</si>
  <si>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</si>
  <si>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</si>
  <si>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</si>
  <si>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</si>
  <si>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</si>
  <si>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</si>
  <si>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</si>
  <si>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</si>
  <si>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</si>
  <si>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</si>
  <si>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</si>
  <si>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</si>
  <si>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</si>
  <si>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</si>
  <si>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</si>
  <si>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</si>
  <si>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</si>
  <si>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</si>
  <si>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</si>
  <si>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</si>
  <si>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</si>
  <si>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</si>
  <si>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</si>
  <si>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</si>
  <si>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</si>
  <si>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</si>
  <si>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</si>
  <si>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</si>
  <si>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</si>
  <si>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</si>
  <si>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</si>
  <si>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</si>
  <si>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</si>
  <si>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</si>
  <si>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</si>
  <si>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</si>
  <si>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</si>
  <si>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</si>
  <si>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</si>
  <si>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</si>
  <si>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</si>
  <si>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</si>
  <si>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</si>
  <si>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</si>
  <si>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</si>
  <si>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</si>
  <si>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</si>
  <si>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</si>
  <si>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</si>
  <si>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</si>
  <si>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</si>
  <si>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</si>
  <si>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</si>
  <si>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</si>
  <si>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</si>
  <si>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</si>
  <si>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</si>
  <si>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</si>
  <si>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</si>
  <si>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</si>
  <si>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</si>
  <si>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</si>
  <si>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</si>
  <si>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</si>
  <si>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</si>
  <si>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</si>
  <si>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</si>
  <si>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</si>
  <si>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</si>
  <si>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</si>
  <si>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</si>
  <si>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</si>
  <si>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</si>
  <si>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</si>
  <si>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</si>
  <si>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</si>
  <si>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</si>
  <si>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</si>
  <si>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</si>
  <si>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</si>
  <si>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</si>
  <si>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</si>
  <si>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</si>
  <si>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</si>
  <si>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</si>
  <si>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</si>
  <si>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</si>
  <si>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</si>
  <si>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</si>
  <si>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</si>
  <si>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</si>
  <si>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</si>
  <si>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</si>
  <si>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</si>
  <si>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</si>
  <si>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</si>
  <si>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</si>
  <si>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</si>
  <si>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</si>
  <si>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</si>
  <si>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</si>
  <si>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</si>
  <si>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</si>
  <si>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</si>
  <si>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</si>
  <si>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</si>
  <si>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</si>
  <si>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</si>
  <si>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</si>
  <si>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</si>
  <si>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</si>
  <si>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</si>
  <si>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</si>
  <si>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</si>
  <si>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</si>
  <si>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</si>
  <si>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</si>
  <si>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</si>
  <si>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</si>
  <si>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</si>
  <si>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</si>
  <si>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</si>
  <si>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</si>
  <si>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</si>
  <si>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</si>
  <si>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</si>
  <si>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</si>
  <si>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</si>
  <si>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</si>
  <si>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</si>
  <si>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</si>
  <si>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</si>
  <si>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</si>
  <si>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</si>
  <si>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</si>
  <si>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</si>
  <si>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</si>
  <si>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</si>
  <si>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</si>
  <si>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</si>
  <si>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</si>
  <si>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</si>
  <si>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</si>
  <si>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</si>
  <si>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</si>
  <si>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</si>
  <si>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</si>
  <si>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</si>
  <si>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</si>
  <si>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</si>
  <si>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</si>
  <si>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</si>
  <si>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</si>
  <si>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</si>
  <si>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</si>
  <si>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</si>
  <si>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</si>
  <si>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</si>
  <si>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</si>
  <si>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</si>
  <si>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</si>
  <si>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</si>
  <si>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</si>
  <si>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</si>
  <si>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</si>
  <si>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</si>
  <si>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</si>
  <si>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</si>
  <si>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</si>
  <si>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</si>
  <si>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</si>
  <si>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</si>
  <si>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</si>
  <si>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</si>
  <si>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</si>
  <si>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</si>
  <si>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</si>
  <si>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</si>
  <si>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</si>
  <si>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</si>
  <si>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</si>
  <si>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</si>
  <si>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</si>
  <si>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</si>
  <si>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</si>
  <si>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</si>
  <si>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</si>
  <si>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</si>
  <si>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</si>
  <si>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</si>
  <si>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</si>
  <si>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</si>
  <si>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</si>
  <si>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</si>
  <si>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</si>
  <si>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</si>
  <si>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</si>
  <si>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</si>
  <si>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</si>
  <si>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</si>
  <si>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</si>
  <si>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</si>
  <si>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</si>
  <si>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</si>
  <si>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</si>
  <si>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</si>
  <si>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</si>
  <si>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</si>
  <si>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</si>
  <si>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</si>
  <si>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</si>
  <si>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</si>
  <si>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</si>
  <si>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</si>
  <si>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</si>
  <si>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</si>
  <si>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</si>
  <si>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</si>
  <si>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</si>
  <si>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</si>
  <si>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</si>
  <si>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</si>
  <si>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</si>
  <si>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</si>
  <si>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</si>
  <si>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</si>
  <si>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</si>
  <si>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</si>
  <si>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</si>
  <si>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</si>
  <si>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</si>
  <si>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</si>
  <si>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</si>
  <si>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</si>
  <si>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</si>
  <si>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</si>
  <si>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</si>
  <si>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</si>
  <si>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</si>
  <si>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</si>
  <si>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</si>
  <si>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</si>
  <si>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</si>
  <si>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</si>
  <si>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</si>
  <si>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</si>
  <si>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</si>
  <si>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</si>
  <si>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</si>
  <si>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</si>
  <si>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</si>
  <si>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</si>
  <si>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</si>
  <si>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</si>
  <si>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</si>
  <si>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</si>
  <si>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</si>
  <si>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</si>
  <si>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</si>
  <si>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</si>
  <si>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</si>
  <si>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</si>
  <si>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</si>
  <si>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</si>
  <si>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</si>
  <si>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</si>
  <si>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</si>
  <si>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</si>
  <si>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</si>
  <si>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</si>
  <si>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</si>
  <si>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</si>
  <si>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</si>
  <si>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</si>
  <si>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</si>
  <si>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</si>
  <si>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</si>
  <si>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</si>
  <si>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</si>
  <si>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</si>
  <si>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</si>
  <si>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</si>
  <si>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</si>
  <si>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</si>
  <si>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</si>
  <si>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</si>
  <si>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</si>
  <si>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</si>
  <si>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</si>
  <si>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</si>
  <si>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</si>
  <si>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</si>
  <si>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</si>
  <si>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</si>
  <si>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</si>
  <si>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</si>
  <si>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</si>
  <si>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</si>
  <si>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</si>
  <si>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</si>
  <si>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</si>
  <si>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</si>
  <si>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</si>
  <si>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</si>
  <si>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</si>
  <si>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</si>
  <si>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</si>
  <si>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</si>
  <si>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</si>
  <si>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</si>
  <si>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</si>
  <si>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</si>
  <si>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</si>
  <si>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</si>
  <si>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</si>
  <si>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</si>
  <si>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</si>
  <si>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</si>
  <si>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</si>
  <si>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</si>
  <si>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</si>
  <si>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</si>
  <si>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</si>
  <si>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</si>
  <si>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</si>
  <si>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</si>
  <si>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</si>
  <si>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</si>
  <si>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</si>
  <si>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</si>
  <si>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</si>
  <si>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</si>
  <si>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</si>
  <si>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</si>
  <si>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</si>
  <si>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</si>
  <si>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</si>
  <si>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</si>
  <si>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</si>
  <si>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</si>
  <si>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</si>
  <si>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</si>
  <si>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</si>
  <si>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</si>
  <si>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</si>
  <si>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</si>
  <si>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</si>
  <si>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</si>
  <si>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</si>
  <si>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</si>
  <si>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</si>
  <si>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</si>
  <si>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</si>
  <si>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</si>
  <si>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</si>
  <si>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</si>
  <si>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</si>
  <si>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</si>
  <si>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</si>
  <si>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</si>
  <si>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</si>
  <si>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</si>
  <si>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</si>
  <si>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</si>
  <si>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</si>
  <si>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</si>
  <si>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</si>
  <si>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</si>
  <si>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</si>
  <si>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</si>
  <si>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</si>
  <si>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</si>
  <si>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</si>
  <si>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</si>
  <si>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</si>
  <si>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</si>
  <si>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</si>
  <si>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</si>
  <si>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</si>
  <si>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</si>
  <si>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</si>
  <si>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</si>
  <si>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</si>
  <si>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</si>
  <si>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</si>
  <si>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</si>
  <si>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</si>
  <si>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</si>
  <si>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</si>
  <si>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</si>
  <si>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</si>
  <si>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</si>
  <si>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</si>
  <si>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</si>
  <si>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</si>
  <si>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</si>
  <si>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</si>
  <si>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</si>
  <si>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</si>
  <si>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</si>
  <si>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</si>
  <si>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</si>
  <si>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</si>
  <si>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</si>
  <si>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</si>
  <si>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</si>
  <si>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</si>
  <si>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</si>
  <si>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</si>
  <si>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</si>
  <si>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</si>
  <si>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</si>
  <si>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</si>
  <si>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</si>
  <si>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</si>
  <si>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</si>
  <si>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</si>
  <si>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</si>
  <si>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</si>
  <si>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</si>
  <si>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</si>
  <si>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</si>
  <si>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</si>
  <si>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</si>
  <si>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</si>
  <si>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</si>
  <si>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</si>
  <si>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</si>
  <si>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</si>
  <si>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</si>
  <si>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</si>
  <si>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</si>
  <si>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</si>
  <si>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</si>
  <si>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</si>
  <si>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</si>
  <si>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</si>
  <si>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</si>
  <si>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</si>
  <si>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</si>
  <si>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</si>
  <si>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</si>
  <si>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</si>
  <si>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</si>
  <si>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</si>
  <si>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</si>
  <si>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</si>
  <si>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</si>
  <si>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</si>
  <si>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</si>
  <si>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</si>
  <si>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</si>
  <si>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</si>
  <si>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</si>
  <si>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</si>
  <si>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</si>
  <si>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</si>
  <si>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</si>
  <si>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</si>
  <si>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</si>
  <si>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</si>
  <si>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</si>
  <si>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</si>
  <si>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</si>
  <si>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</si>
  <si>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</si>
  <si>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</si>
  <si>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</si>
  <si>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</si>
  <si>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</si>
  <si>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</si>
  <si>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</si>
  <si>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</si>
  <si>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</si>
  <si>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</si>
  <si>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</si>
  <si>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</si>
  <si>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</si>
  <si>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</si>
  <si>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</si>
  <si>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</si>
  <si>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</si>
  <si>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</si>
  <si>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</si>
  <si>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</si>
  <si>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</si>
  <si>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</si>
  <si>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</si>
  <si>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</si>
  <si>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</si>
  <si>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</si>
  <si>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</si>
  <si>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</si>
  <si>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</si>
  <si>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</si>
  <si>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</si>
  <si>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</si>
  <si>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</si>
  <si>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</si>
  <si>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</si>
  <si>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</si>
  <si>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</si>
  <si>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</si>
  <si>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</si>
  <si>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</si>
  <si>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</si>
  <si>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</si>
  <si>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</si>
  <si>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</si>
  <si>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</si>
  <si>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</si>
  <si>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</si>
  <si>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</si>
  <si>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</si>
  <si>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</si>
  <si>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</si>
  <si>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</si>
  <si>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</si>
  <si>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</si>
  <si>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</si>
  <si>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</si>
  <si>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</si>
  <si>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</si>
  <si>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</si>
  <si>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</si>
  <si>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</si>
  <si>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</si>
  <si>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</si>
  <si>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</si>
  <si>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</si>
  <si>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</si>
  <si>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</si>
  <si>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</si>
  <si>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</si>
  <si>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</si>
  <si>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</si>
  <si>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</si>
  <si>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</si>
  <si>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</si>
  <si>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</si>
  <si>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</si>
  <si>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</si>
  <si>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</si>
  <si>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</si>
  <si>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</si>
  <si>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</si>
  <si>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</si>
  <si>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</si>
  <si>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</si>
  <si>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</si>
  <si>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</si>
  <si>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</si>
  <si>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</si>
  <si>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</si>
  <si>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</si>
  <si>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</si>
  <si>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</si>
  <si>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</si>
  <si>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</si>
  <si>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</si>
  <si>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</si>
  <si>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</si>
  <si>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</si>
  <si>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</si>
  <si>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</si>
  <si>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</si>
  <si>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</si>
  <si>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</si>
  <si>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</si>
  <si>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</si>
  <si>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</si>
  <si>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</si>
  <si>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</si>
  <si>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</si>
  <si>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</si>
  <si>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</si>
  <si>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</si>
  <si>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</si>
  <si>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</si>
  <si>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</si>
  <si>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</si>
  <si>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</si>
  <si>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</si>
  <si>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</si>
  <si>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</si>
  <si>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</si>
  <si>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</si>
  <si>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</si>
  <si>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</si>
  <si>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</si>
  <si>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</si>
  <si>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</si>
  <si>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</si>
  <si>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</si>
  <si>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</si>
  <si>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</si>
  <si>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</si>
  <si>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</si>
  <si>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</si>
  <si>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</si>
  <si>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</si>
  <si>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</si>
  <si>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</si>
  <si>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</si>
  <si>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</si>
  <si>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</si>
  <si>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</si>
  <si>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</si>
  <si>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</si>
  <si>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</si>
  <si>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</si>
  <si>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</si>
  <si>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</si>
  <si>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</si>
  <si>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</si>
  <si>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</si>
  <si>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</si>
  <si>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</si>
  <si>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</si>
  <si>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</si>
  <si>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</si>
  <si>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</si>
  <si>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</si>
  <si>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</si>
  <si>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</si>
  <si>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</si>
  <si>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</si>
  <si>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</si>
  <si>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</si>
  <si>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</si>
  <si>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</si>
  <si>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</si>
  <si>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</si>
  <si>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</si>
  <si>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</si>
  <si>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</si>
  <si>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</si>
  <si>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</si>
  <si>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</si>
  <si>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</si>
  <si>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</si>
  <si>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</si>
  <si>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</si>
  <si>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</si>
  <si>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</si>
  <si>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</si>
  <si>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</si>
  <si>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</si>
  <si>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</si>
  <si>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</si>
  <si>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</si>
  <si>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</si>
  <si>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</si>
  <si>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</si>
  <si>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</si>
  <si>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</si>
  <si>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</si>
  <si>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</si>
  <si>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</si>
  <si>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</si>
  <si>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</si>
  <si>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</si>
  <si>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</si>
  <si>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</si>
  <si>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</si>
  <si>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</si>
  <si>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</si>
  <si>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</si>
  <si>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</si>
  <si>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</si>
  <si>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</si>
  <si>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</si>
  <si>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</si>
  <si>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</si>
  <si>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</si>
  <si>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</si>
  <si>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</si>
  <si>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</si>
  <si>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</si>
  <si>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</si>
  <si>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</si>
  <si>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</si>
  <si>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</si>
  <si>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</si>
  <si>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</si>
  <si>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</si>
  <si>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</si>
  <si>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</si>
  <si>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</si>
  <si>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</si>
  <si>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</si>
  <si>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</si>
  <si>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</si>
  <si>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</si>
  <si>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</si>
  <si>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</si>
  <si>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</si>
  <si>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</si>
  <si>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</si>
  <si>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</si>
  <si>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</si>
  <si>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</si>
  <si>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</si>
  <si>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</si>
  <si>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</si>
  <si>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</si>
  <si>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</si>
  <si>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</si>
  <si>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</si>
  <si>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</si>
  <si>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</si>
  <si>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</si>
  <si>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</si>
  <si>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</si>
  <si>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</si>
  <si>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</si>
  <si>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</si>
  <si>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</si>
  <si>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</si>
  <si>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</si>
  <si>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</si>
  <si>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</si>
  <si>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</si>
  <si>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</si>
  <si>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</si>
  <si>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</si>
  <si>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</si>
  <si>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</si>
  <si>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</si>
  <si>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</si>
  <si>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</si>
  <si>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</si>
  <si>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</si>
  <si>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</si>
  <si>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</si>
  <si>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</si>
  <si>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</si>
  <si>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</si>
  <si>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</si>
  <si>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</si>
  <si>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</si>
  <si>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</si>
  <si>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</si>
  <si>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</si>
  <si>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</si>
  <si>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</si>
  <si>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</si>
  <si>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</si>
  <si>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</si>
  <si>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</si>
  <si>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</si>
  <si>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</si>
  <si>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</si>
  <si>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</si>
  <si>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</si>
  <si>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</si>
  <si>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</si>
  <si>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</si>
  <si>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</si>
  <si>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</si>
  <si>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</si>
  <si>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</si>
  <si>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</si>
  <si>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</si>
  <si>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</si>
  <si>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</si>
  <si>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</si>
  <si>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</si>
  <si>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</si>
  <si>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</si>
  <si>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</si>
  <si>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</si>
  <si>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</si>
  <si>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</si>
  <si>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</si>
  <si>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</si>
  <si>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</si>
  <si>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</si>
  <si>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</si>
  <si>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</si>
  <si>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</si>
  <si>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</si>
  <si>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</si>
  <si>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</si>
  <si>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</si>
  <si>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</si>
  <si>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</si>
  <si>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</si>
  <si>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</si>
  <si>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</si>
  <si>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</si>
  <si>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</si>
  <si>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</si>
  <si>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</si>
  <si>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</si>
  <si>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</si>
  <si>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</si>
  <si>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</si>
  <si>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</si>
  <si>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</si>
  <si>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</si>
  <si>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</si>
  <si>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</si>
  <si>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</si>
  <si>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</si>
  <si>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</si>
  <si>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</si>
  <si>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</si>
  <si>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</si>
  <si>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</si>
  <si>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</si>
  <si>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</si>
  <si>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</si>
  <si>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</si>
  <si>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</si>
  <si>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</si>
  <si>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</si>
  <si>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</si>
  <si>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</si>
  <si>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</si>
  <si>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</si>
  <si>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</si>
  <si>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</si>
  <si>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</si>
  <si>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</si>
  <si>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</si>
  <si>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</si>
  <si>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</si>
  <si>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</si>
  <si>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</si>
  <si>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</si>
  <si>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</si>
  <si>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</si>
  <si>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</si>
  <si>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</si>
  <si>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</si>
  <si>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</si>
  <si>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</si>
  <si>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</si>
  <si>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</si>
  <si>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</si>
  <si>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</si>
  <si>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</si>
  <si>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</si>
  <si>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</si>
  <si>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</si>
  <si>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</si>
  <si>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</si>
  <si>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</si>
  <si>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</si>
  <si>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</si>
  <si>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</si>
  <si>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</si>
  <si>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</si>
  <si>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</si>
  <si>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</si>
  <si>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</si>
  <si>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</si>
  <si>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</si>
  <si>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</si>
  <si>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</si>
  <si>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</si>
  <si>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</si>
  <si>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</si>
  <si>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</si>
  <si>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</si>
  <si>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</si>
  <si>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</si>
  <si>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</si>
  <si>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</si>
  <si>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</si>
  <si>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</si>
  <si>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</si>
  <si>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</si>
  <si>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</si>
  <si>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</si>
  <si>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</si>
  <si>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</si>
  <si>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</si>
  <si>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</si>
  <si>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</si>
  <si>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</si>
  <si>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</si>
  <si>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</si>
  <si>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</si>
  <si>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</si>
  <si>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</si>
  <si>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</si>
  <si>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</si>
  <si>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</si>
  <si>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</si>
  <si>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</si>
  <si>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</si>
  <si>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</si>
  <si>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</si>
  <si>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</si>
  <si>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</si>
  <si>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</si>
  <si>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</si>
  <si>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</si>
  <si>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</si>
  <si>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</si>
  <si>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</si>
  <si>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</si>
  <si>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</si>
  <si>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</si>
  <si>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</si>
  <si>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</si>
  <si>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</si>
  <si>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</si>
  <si>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</si>
  <si>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</si>
  <si>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</si>
  <si>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</si>
  <si>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</si>
  <si>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</si>
  <si>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</si>
  <si>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</si>
  <si>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</si>
  <si>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</si>
  <si>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</si>
  <si>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</si>
  <si>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</si>
  <si>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</si>
  <si>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</si>
  <si>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</si>
  <si>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</si>
  <si>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</si>
  <si>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</si>
  <si>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</si>
  <si>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</si>
  <si>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</si>
  <si>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</si>
  <si>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</si>
  <si>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</si>
  <si>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</si>
  <si>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</si>
  <si>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</si>
  <si>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</si>
  <si>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</si>
  <si>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</si>
  <si>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</si>
  <si>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</si>
  <si>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</si>
  <si>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</si>
  <si>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</si>
  <si>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</si>
  <si>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</si>
  <si>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</si>
  <si>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</si>
  <si>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</si>
  <si>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</si>
  <si>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</si>
  <si>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</si>
  <si>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</si>
  <si>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</si>
  <si>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</si>
  <si>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</si>
  <si>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</si>
  <si>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</si>
  <si>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</si>
  <si>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</si>
  <si>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</si>
  <si>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</si>
  <si>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</si>
  <si>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</si>
  <si>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</si>
  <si>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</si>
  <si>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</si>
  <si>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</si>
  <si>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</si>
  <si>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</si>
  <si>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</si>
  <si>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</si>
  <si>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</si>
  <si>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</si>
  <si>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</si>
  <si>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</si>
  <si>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</si>
  <si>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</si>
  <si>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</si>
  <si>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</si>
  <si>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</si>
  <si>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</si>
  <si>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</si>
  <si>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</si>
  <si>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</si>
  <si>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</si>
  <si>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</si>
  <si>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</si>
  <si>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</si>
  <si>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</si>
  <si>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</si>
  <si>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</si>
  <si>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</si>
  <si>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</si>
  <si>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</si>
  <si>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</si>
  <si>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</si>
  <si>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</si>
  <si>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</si>
  <si>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</si>
  <si>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</si>
  <si>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</si>
  <si>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</si>
  <si>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</si>
  <si>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</si>
  <si>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</si>
  <si>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</si>
  <si>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</si>
  <si>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</si>
  <si>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</si>
  <si>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</si>
  <si>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</si>
  <si>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</si>
  <si>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</si>
  <si>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</si>
  <si>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</si>
  <si>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</si>
  <si>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</si>
  <si>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</si>
  <si>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</si>
  <si>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</si>
  <si>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</si>
  <si>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</si>
  <si>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</si>
  <si>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</si>
  <si>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</si>
  <si>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</si>
  <si>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</si>
  <si>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</si>
  <si>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</si>
  <si>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</si>
  <si>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</si>
  <si>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</si>
  <si>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</si>
  <si>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</si>
  <si>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</si>
  <si>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</si>
  <si>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</si>
  <si>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</si>
  <si>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</si>
  <si>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</si>
  <si>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</si>
  <si>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</si>
  <si>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</si>
  <si>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</si>
  <si>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</si>
  <si>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</si>
  <si>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</si>
  <si>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</si>
  <si>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</si>
  <si>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</si>
  <si>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</si>
  <si>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</si>
  <si>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</si>
  <si>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</si>
  <si>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</si>
  <si>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</si>
  <si>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</si>
  <si>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</si>
  <si>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</si>
  <si>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</si>
  <si>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</si>
  <si>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</si>
  <si>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</si>
  <si>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</si>
  <si>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</si>
  <si>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</si>
  <si>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</si>
  <si>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</si>
  <si>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</si>
  <si>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</si>
  <si>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</si>
  <si>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</si>
  <si>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</si>
  <si>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</si>
  <si>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</si>
  <si>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</si>
  <si>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</si>
  <si>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</si>
  <si>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</si>
  <si>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</si>
  <si>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</si>
  <si>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</si>
  <si>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</si>
  <si>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</si>
  <si>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</si>
  <si>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</si>
  <si>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</si>
  <si>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</si>
  <si>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</si>
  <si>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</si>
  <si>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</si>
  <si>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</si>
  <si>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</si>
  <si>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</si>
  <si>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</si>
  <si>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</si>
  <si>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</si>
  <si>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</si>
  <si>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</si>
  <si>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</si>
  <si>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</si>
  <si>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</si>
  <si>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</si>
  <si>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</si>
  <si>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</si>
  <si>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</si>
  <si>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</si>
  <si>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</si>
  <si>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</si>
  <si>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</si>
  <si>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</si>
  <si>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</si>
  <si>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</si>
  <si>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</si>
  <si>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</si>
  <si>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</si>
  <si>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</si>
  <si>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</si>
  <si>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</si>
  <si>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</si>
  <si>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</si>
  <si>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</si>
  <si>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</si>
  <si>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</si>
  <si>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</si>
  <si>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</si>
  <si>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</si>
  <si>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</si>
  <si>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</si>
  <si>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</si>
  <si>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</si>
  <si>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</si>
  <si>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</si>
  <si>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</si>
  <si>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</si>
  <si>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</si>
  <si>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</si>
  <si>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</si>
  <si>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</si>
  <si>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</si>
  <si>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</si>
  <si>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</si>
  <si>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</si>
  <si>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</si>
  <si>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</si>
  <si>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</si>
  <si>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</si>
  <si>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</si>
  <si>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</si>
  <si>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</si>
  <si>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</si>
  <si>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</si>
  <si>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</si>
  <si>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</si>
  <si>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</si>
  <si>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</si>
  <si>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</si>
  <si>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</si>
  <si>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</si>
  <si>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</si>
  <si>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</si>
  <si>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</si>
  <si>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</si>
  <si>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</si>
  <si>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</si>
  <si>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</si>
  <si>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</si>
  <si>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</si>
  <si>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</si>
  <si>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</si>
  <si>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</si>
  <si>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</si>
  <si>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</si>
  <si>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</si>
  <si>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</si>
  <si>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</si>
  <si>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</si>
  <si>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</si>
  <si>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</si>
  <si>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</si>
  <si>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</si>
  <si>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</si>
  <si>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</si>
  <si>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</si>
  <si>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</si>
  <si>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</si>
  <si>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</si>
  <si>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</si>
  <si>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</si>
  <si>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</si>
  <si>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</si>
  <si>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</si>
  <si>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</si>
  <si>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</si>
  <si>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</si>
  <si>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</si>
  <si>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</si>
  <si>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</si>
  <si>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</si>
  <si>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</si>
  <si>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</si>
  <si>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</si>
  <si>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</si>
  <si>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</si>
  <si>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</si>
  <si>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</si>
  <si>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</si>
  <si>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</si>
  <si>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</si>
  <si>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</si>
  <si>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</si>
  <si>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</si>
  <si>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</si>
  <si>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</si>
  <si>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</si>
  <si>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</si>
  <si>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</si>
  <si>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</si>
  <si>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</si>
  <si>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</si>
  <si>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</si>
  <si>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</si>
  <si>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</si>
  <si>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</si>
  <si>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</si>
  <si>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</si>
  <si>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</si>
  <si>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</si>
  <si>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</si>
  <si>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</si>
  <si>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</si>
  <si>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</si>
  <si>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</si>
  <si>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</si>
  <si>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</si>
  <si>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</si>
  <si>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</si>
  <si>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</si>
  <si>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</si>
  <si>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</si>
  <si>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</si>
  <si>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</si>
  <si>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</si>
  <si>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</si>
  <si>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</si>
  <si>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</si>
  <si>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</si>
  <si>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</si>
  <si>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</si>
  <si>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</si>
  <si>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</si>
  <si>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</si>
  <si>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</si>
  <si>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</si>
  <si>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</si>
  <si>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</si>
  <si>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</si>
  <si>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</si>
  <si>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</si>
  <si>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</si>
  <si>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</si>
  <si>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</si>
  <si>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</si>
  <si>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</si>
  <si>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</si>
  <si>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</si>
  <si>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</si>
  <si>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</si>
  <si>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</si>
  <si>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</si>
  <si>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</si>
  <si>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</si>
  <si>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</si>
  <si>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</si>
  <si>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</si>
  <si>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</si>
  <si>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</si>
  <si>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</si>
  <si>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</si>
  <si>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</si>
  <si>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</si>
  <si>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</si>
  <si>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</si>
  <si>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</si>
  <si>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</si>
  <si>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</si>
  <si>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</si>
  <si>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</si>
  <si>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</si>
  <si>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</si>
  <si>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</si>
  <si>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</si>
  <si>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</si>
  <si>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</si>
  <si>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</si>
  <si>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</si>
  <si>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</si>
  <si>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</si>
  <si>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</si>
  <si>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</si>
  <si>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</si>
  <si>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</si>
  <si>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</si>
  <si>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</si>
  <si>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</si>
  <si>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</si>
  <si>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</si>
  <si>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</si>
  <si>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</si>
  <si>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</si>
  <si>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</si>
  <si>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</si>
  <si>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</si>
  <si>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</si>
  <si>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</si>
  <si>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</si>
  <si>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</si>
  <si>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</si>
  <si>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</si>
  <si>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</si>
  <si>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</si>
  <si>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</si>
  <si>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</si>
  <si>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</si>
  <si>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</si>
  <si>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</si>
  <si>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</si>
  <si>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</si>
  <si>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</si>
  <si>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</si>
  <si>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</si>
  <si>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</si>
  <si>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</si>
  <si>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</si>
  <si>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</si>
  <si>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</si>
  <si>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</si>
  <si>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</si>
  <si>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</si>
  <si>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</si>
  <si>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</si>
  <si>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</si>
  <si>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</si>
  <si>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</si>
  <si>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</si>
  <si>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</si>
  <si>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</si>
  <si>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</si>
  <si>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</si>
  <si>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</si>
  <si>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</si>
  <si>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</si>
  <si>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</si>
  <si>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</si>
  <si>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</si>
  <si>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</si>
  <si>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</si>
  <si>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</si>
  <si>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</si>
  <si>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</si>
  <si>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</si>
  <si>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</si>
  <si>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</si>
  <si>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</si>
  <si>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</si>
  <si>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</si>
  <si>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</si>
  <si>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</si>
  <si>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</si>
  <si>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</si>
  <si>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</si>
  <si>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</si>
  <si>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</si>
  <si>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</si>
  <si>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</si>
  <si>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</si>
  <si>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</si>
  <si>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</si>
  <si>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</si>
  <si>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</si>
  <si>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</si>
  <si>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</si>
  <si>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</si>
  <si>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</si>
  <si>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</si>
  <si>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</si>
  <si>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</si>
  <si>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</si>
  <si>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</si>
  <si>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</si>
  <si>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</si>
  <si>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</si>
  <si>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</si>
  <si>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</si>
  <si>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</si>
  <si>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</si>
  <si>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</si>
  <si>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</si>
  <si>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</si>
  <si>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</si>
  <si>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</si>
  <si>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</si>
  <si>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</si>
  <si>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</si>
  <si>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</si>
  <si>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</si>
  <si>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</si>
  <si>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</si>
  <si>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</si>
  <si>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</si>
  <si>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</si>
  <si>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</si>
  <si>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</si>
  <si>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</si>
  <si>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</si>
  <si>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</si>
  <si>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</si>
  <si>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</si>
  <si>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</si>
  <si>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</si>
  <si>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</si>
  <si>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</si>
  <si>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</si>
  <si>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</si>
  <si>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</si>
  <si>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</si>
  <si>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</si>
  <si>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</si>
  <si>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</si>
  <si>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</si>
  <si>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</si>
  <si>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</si>
  <si>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</si>
  <si>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</si>
  <si>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</si>
  <si>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</si>
  <si>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</si>
  <si>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</si>
  <si>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</si>
  <si>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</si>
  <si>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</si>
  <si>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</si>
  <si>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</si>
  <si>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</si>
  <si>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</si>
  <si>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</si>
  <si>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</si>
  <si>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</si>
  <si>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</si>
  <si>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</si>
  <si>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</si>
  <si>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</si>
  <si>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</si>
  <si>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</si>
  <si>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</si>
  <si>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</si>
  <si>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</si>
  <si>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</si>
  <si>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</si>
  <si>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</si>
  <si>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</si>
  <si>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</si>
  <si>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</si>
  <si>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</si>
  <si>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</si>
  <si>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</si>
  <si>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</si>
  <si>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</si>
  <si>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</si>
  <si>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</si>
  <si>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</si>
  <si>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</si>
  <si>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</si>
  <si>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</si>
  <si>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</si>
  <si>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</si>
  <si>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</si>
  <si>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</si>
  <si>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</si>
  <si>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</si>
  <si>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</si>
  <si>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</si>
  <si>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</si>
  <si>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</si>
  <si>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</si>
  <si>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</si>
  <si>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</si>
  <si>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</si>
  <si>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</si>
  <si>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</si>
  <si>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</si>
  <si>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</si>
  <si>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</si>
  <si>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</si>
  <si>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</si>
  <si>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</si>
  <si>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</si>
  <si>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</si>
  <si>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</si>
  <si>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</si>
  <si>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</si>
  <si>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</si>
  <si>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</si>
  <si>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</si>
  <si>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</si>
  <si>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</si>
  <si>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</si>
  <si>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</si>
  <si>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</si>
  <si>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</si>
  <si>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</si>
  <si>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</si>
  <si>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</si>
  <si>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</si>
  <si>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</si>
  <si>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</si>
  <si>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</si>
  <si>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</si>
  <si>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</si>
  <si>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</si>
  <si>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</si>
  <si>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</si>
  <si>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</si>
  <si>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</si>
  <si>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</si>
  <si>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</si>
  <si>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</si>
  <si>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</si>
  <si>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</si>
  <si>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</si>
  <si>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</si>
  <si>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</si>
  <si>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</si>
  <si>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</si>
  <si>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</si>
  <si>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</si>
  <si>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</si>
  <si>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</si>
  <si>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</si>
  <si>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</si>
  <si>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</si>
  <si>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</si>
  <si>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</si>
  <si>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</si>
  <si>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</si>
  <si>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</si>
  <si>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</si>
  <si>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</si>
  <si>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</si>
  <si>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</si>
  <si>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</si>
  <si>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</si>
  <si>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</si>
  <si>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</si>
  <si>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</si>
  <si>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</si>
  <si>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</si>
  <si>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</si>
  <si>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</si>
  <si>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</si>
  <si>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</si>
  <si>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</si>
  <si>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</si>
  <si>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</si>
  <si>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</si>
  <si>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</si>
  <si>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</si>
  <si>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</si>
  <si>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</si>
  <si>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</si>
  <si>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</si>
  <si>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</si>
  <si>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</si>
  <si>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</si>
  <si>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</si>
  <si>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</si>
  <si>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</si>
  <si>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</si>
  <si>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</si>
  <si>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</si>
  <si>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</si>
  <si>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</si>
  <si>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</si>
  <si>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</si>
  <si>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</si>
  <si>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</si>
  <si>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</si>
  <si>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</si>
  <si>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</si>
  <si>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</si>
  <si>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</si>
  <si>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</si>
  <si>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</si>
  <si>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</si>
  <si>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</si>
  <si>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</si>
  <si>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</si>
  <si>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</si>
  <si>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</si>
  <si>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</si>
  <si>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</si>
  <si>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</si>
  <si>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</si>
  <si>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</si>
  <si>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</si>
  <si>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</si>
  <si>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</si>
  <si>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</si>
  <si>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</si>
  <si>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</si>
  <si>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</si>
  <si>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</si>
  <si>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</si>
  <si>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</si>
  <si>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</si>
  <si>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</si>
  <si>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</si>
  <si>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</si>
  <si>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</si>
  <si>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</si>
  <si>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</si>
  <si>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</si>
  <si>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</si>
  <si>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</si>
  <si>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</si>
  <si>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</si>
  <si>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</si>
  <si>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</si>
  <si>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</si>
  <si>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</si>
  <si>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</si>
  <si>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</si>
  <si>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</si>
  <si>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</si>
  <si>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</si>
  <si>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</si>
  <si>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</si>
  <si>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</si>
  <si>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</si>
  <si>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</si>
  <si>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</si>
  <si>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</si>
  <si>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</si>
  <si>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</si>
  <si>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</si>
  <si>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</si>
  <si>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</si>
  <si>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</si>
  <si>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</si>
  <si>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</si>
  <si>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</si>
  <si>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</si>
  <si>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</si>
  <si>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</si>
  <si>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</si>
  <si>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</si>
  <si>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</si>
  <si>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</si>
  <si>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</si>
  <si>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</si>
  <si>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</si>
  <si>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</si>
  <si>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</si>
  <si>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</si>
  <si>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</si>
  <si>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</si>
  <si>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</si>
  <si>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</si>
  <si>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</si>
  <si>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</si>
  <si>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</si>
  <si>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</si>
  <si>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</si>
  <si>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</si>
  <si>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</si>
  <si>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</si>
  <si>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</si>
  <si>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</si>
  <si>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</si>
  <si>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</si>
  <si>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</si>
  <si>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</si>
  <si>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</si>
  <si>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</si>
  <si>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</si>
  <si>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</si>
  <si>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</si>
  <si>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</si>
  <si>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</si>
  <si>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</si>
  <si>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</si>
  <si>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</si>
  <si>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</si>
  <si>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</si>
  <si>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</si>
  <si>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</si>
  <si>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</si>
  <si>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</si>
  <si>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</si>
  <si>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</si>
  <si>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</si>
  <si>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</si>
  <si>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</si>
  <si>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</si>
  <si>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</si>
  <si>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</si>
  <si>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</si>
  <si>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</si>
  <si>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</si>
  <si>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</si>
  <si>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</si>
  <si>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</si>
  <si>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</si>
  <si>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</si>
  <si>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</si>
  <si>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</si>
  <si>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</si>
  <si>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</si>
  <si>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</si>
  <si>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</si>
  <si>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</si>
  <si>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</si>
  <si>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</si>
  <si>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</si>
  <si>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</si>
  <si>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</si>
  <si>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</si>
  <si>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</si>
  <si>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</si>
  <si>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</si>
  <si>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</si>
  <si>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</si>
  <si>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</si>
  <si>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</si>
  <si>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</si>
  <si>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</si>
  <si>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</si>
  <si>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</si>
  <si>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</si>
  <si>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</si>
  <si>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</si>
  <si>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</si>
  <si>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</si>
  <si>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</si>
  <si>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</si>
  <si>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</si>
  <si>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</si>
  <si>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</si>
  <si>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</si>
  <si>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</si>
  <si>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</si>
  <si>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</si>
  <si>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</si>
  <si>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</si>
  <si>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</si>
  <si>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</si>
  <si>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</si>
  <si>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</si>
  <si>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</si>
  <si>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</si>
  <si>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</si>
  <si>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</si>
  <si>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</si>
  <si>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</si>
  <si>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</si>
  <si>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</si>
  <si>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</si>
  <si>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</si>
  <si>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</si>
  <si>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</si>
  <si>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</si>
  <si>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</si>
  <si>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</si>
  <si>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</si>
  <si>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</si>
  <si>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</si>
  <si>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</si>
  <si>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</si>
  <si>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</si>
  <si>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</si>
  <si>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</si>
  <si>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</si>
  <si>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</si>
  <si>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</si>
  <si>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</si>
  <si>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</si>
  <si>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</si>
  <si>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</si>
  <si>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</si>
  <si>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</si>
  <si>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</si>
  <si>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</si>
  <si>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</si>
  <si>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</si>
  <si>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</si>
  <si>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</si>
  <si>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</si>
  <si>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</si>
  <si>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</si>
  <si>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</si>
  <si>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</si>
  <si>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</si>
  <si>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</si>
  <si>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</si>
  <si>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</si>
  <si>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</si>
  <si>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</si>
  <si>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</si>
  <si>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</si>
  <si>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</si>
  <si>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</si>
  <si>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</si>
  <si>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</si>
  <si>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</si>
  <si>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</si>
  <si>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</si>
  <si>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</si>
  <si>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</si>
  <si>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</si>
  <si>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</si>
  <si>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</si>
  <si>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</si>
  <si>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</si>
  <si>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</si>
  <si>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</si>
  <si>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</si>
  <si>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</si>
  <si>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</si>
  <si>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</si>
  <si>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</si>
  <si>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</si>
  <si>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</si>
  <si>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</si>
  <si>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</si>
  <si>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</si>
  <si>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</si>
  <si>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</si>
  <si>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</si>
  <si>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</si>
  <si>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</si>
  <si>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</si>
  <si>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</si>
  <si>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</si>
  <si>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</si>
  <si>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</si>
  <si>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</si>
  <si>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</si>
  <si>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</si>
  <si>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</si>
  <si>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</si>
  <si>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</si>
  <si>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</si>
  <si>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</si>
  <si>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</si>
  <si>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</si>
  <si>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</si>
  <si>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</si>
  <si>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</si>
  <si>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</si>
  <si>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</si>
  <si>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</si>
  <si>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</si>
  <si>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</si>
  <si>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</si>
  <si>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</si>
  <si>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</si>
  <si>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</si>
  <si>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</si>
  <si>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</si>
  <si>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</si>
  <si>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</si>
  <si>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</si>
  <si>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</si>
  <si>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</si>
  <si>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</si>
  <si>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</si>
  <si>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</si>
  <si>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</si>
  <si>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</si>
  <si>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</si>
  <si>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</si>
  <si>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</si>
  <si>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</si>
  <si>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</si>
  <si>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</si>
  <si>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</si>
  <si>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</si>
  <si>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</si>
  <si>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</si>
  <si>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</si>
  <si>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</si>
  <si>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</si>
  <si>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</si>
  <si>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</si>
  <si>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</si>
  <si>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</si>
  <si>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</si>
  <si>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</si>
  <si>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</si>
  <si>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</si>
  <si>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</si>
  <si>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</si>
  <si>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</si>
  <si>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</si>
  <si>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</si>
  <si>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</si>
  <si>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</si>
  <si>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</si>
  <si>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</si>
  <si>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</si>
  <si>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</si>
  <si>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</si>
  <si>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</si>
  <si>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</si>
  <si>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</si>
  <si>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</si>
  <si>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</si>
  <si>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</si>
  <si>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</si>
  <si>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</si>
  <si>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</si>
  <si>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</si>
  <si>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</si>
  <si>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</si>
  <si>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</si>
  <si>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</si>
  <si>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</si>
  <si>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</si>
  <si>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</si>
  <si>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</si>
  <si>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</si>
  <si>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</si>
  <si>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</si>
  <si>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</si>
  <si>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</si>
  <si>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</si>
  <si>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</si>
  <si>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</si>
  <si>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</si>
  <si>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</si>
  <si>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</si>
  <si>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</si>
  <si>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</si>
  <si>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</si>
  <si>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</si>
  <si>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</si>
  <si>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</si>
  <si>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</si>
  <si>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</si>
  <si>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</si>
  <si>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</si>
  <si>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</si>
  <si>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</si>
  <si>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</si>
  <si>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</si>
  <si>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</si>
  <si>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</si>
  <si>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</si>
  <si>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</si>
  <si>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</si>
  <si>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</si>
  <si>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</si>
  <si>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</si>
  <si>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</si>
  <si>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</si>
  <si>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</si>
  <si>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</si>
  <si>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</si>
  <si>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</si>
  <si>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</si>
  <si>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</si>
  <si>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</si>
  <si>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</si>
  <si>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</si>
  <si>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</si>
  <si>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</si>
  <si>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</si>
  <si>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</si>
  <si>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</si>
  <si>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</si>
  <si>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</si>
  <si>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</si>
  <si>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</si>
  <si>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</si>
  <si>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</si>
  <si>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</si>
  <si>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</si>
  <si>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</si>
  <si>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</si>
  <si>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</si>
  <si>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</si>
  <si>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</si>
  <si>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</si>
  <si>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</si>
  <si>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</si>
  <si>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</si>
  <si>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</si>
  <si>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</si>
  <si>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</si>
  <si>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</si>
  <si>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</si>
  <si>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</si>
  <si>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</si>
  <si>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</si>
  <si>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</si>
  <si>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</si>
  <si>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</si>
  <si>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</si>
  <si>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</si>
  <si>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</si>
  <si>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</si>
  <si>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</si>
  <si>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</si>
  <si>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</si>
  <si>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</si>
  <si>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</si>
  <si>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</si>
  <si>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</si>
  <si>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</si>
  <si>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</si>
  <si>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</si>
  <si>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</si>
  <si>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</si>
  <si>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</si>
  <si>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</si>
  <si>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</si>
  <si>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</si>
  <si>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</si>
  <si>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</si>
  <si>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</si>
  <si>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</si>
  <si>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</si>
  <si>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</si>
  <si>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</si>
  <si>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</si>
  <si>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</si>
  <si>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</si>
  <si>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</si>
  <si>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</si>
  <si>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</si>
  <si>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</si>
  <si>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</si>
  <si>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</si>
  <si>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</si>
  <si>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</si>
  <si>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</si>
  <si>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</si>
  <si>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</si>
  <si>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</si>
  <si>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</si>
  <si>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</si>
  <si>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</si>
  <si>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</si>
  <si>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</si>
  <si>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</si>
  <si>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</si>
  <si>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</si>
  <si>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</si>
  <si>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</si>
  <si>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</si>
  <si>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</si>
  <si>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</si>
  <si>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</si>
  <si>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</si>
  <si>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</si>
  <si>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</si>
  <si>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</si>
  <si>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</si>
  <si>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</si>
  <si>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</si>
  <si>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</si>
  <si>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</si>
  <si>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</si>
  <si>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</si>
  <si>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</si>
  <si>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</si>
  <si>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</si>
  <si>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</si>
  <si>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</si>
  <si>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</si>
  <si>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</si>
  <si>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</si>
  <si>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</si>
  <si>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</si>
  <si>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</si>
  <si>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</si>
  <si>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</si>
  <si>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</si>
  <si>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</si>
  <si>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</si>
  <si>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</si>
  <si>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</si>
  <si>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</si>
  <si>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</si>
  <si>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</si>
  <si>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</si>
  <si>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</si>
  <si>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</si>
  <si>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</si>
  <si>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</si>
  <si>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</si>
  <si>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</si>
  <si>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</si>
  <si>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</si>
  <si>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</si>
  <si>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</si>
  <si>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</si>
  <si>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</si>
  <si>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</si>
  <si>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</si>
  <si>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</si>
  <si>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</si>
  <si>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</si>
  <si>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</si>
  <si>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</si>
  <si>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</si>
  <si>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</si>
  <si>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</si>
  <si>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</si>
  <si>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</si>
  <si>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</si>
  <si>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</si>
  <si>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</si>
  <si>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</si>
  <si>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</si>
  <si>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</si>
  <si>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</si>
  <si>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</si>
  <si>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</si>
  <si>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</si>
  <si>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</si>
  <si>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</si>
  <si>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</si>
  <si>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</si>
  <si>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</si>
  <si>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</si>
  <si>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</si>
  <si>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</si>
  <si>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</si>
  <si>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</si>
  <si>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</si>
  <si>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</si>
  <si>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</si>
  <si>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</si>
  <si>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</si>
  <si>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</si>
  <si>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</si>
  <si>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</si>
  <si>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</si>
  <si>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</si>
  <si>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</si>
  <si>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</si>
  <si>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</si>
  <si>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</si>
  <si>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</si>
  <si>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</si>
  <si>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</si>
  <si>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</si>
  <si>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</si>
  <si>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</si>
  <si>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</si>
  <si>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</si>
  <si>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</si>
  <si>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</si>
  <si>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</si>
  <si>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</si>
  <si>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</si>
  <si>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</si>
  <si>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</si>
  <si>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</si>
  <si>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</si>
  <si>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</si>
  <si>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</si>
  <si>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</si>
  <si>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</si>
  <si>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</si>
  <si>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</si>
  <si>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</si>
  <si>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</si>
  <si>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</si>
  <si>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</si>
  <si>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</si>
  <si>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</si>
  <si>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</si>
  <si>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</si>
  <si>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</si>
  <si>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</si>
  <si>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</si>
  <si>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</si>
  <si>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</si>
  <si>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</si>
  <si>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</si>
  <si>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</si>
  <si>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</si>
  <si>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</si>
  <si>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</si>
  <si>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</si>
  <si>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</si>
  <si>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</si>
  <si>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</si>
  <si>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</si>
  <si>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</si>
  <si>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</si>
  <si>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</si>
  <si>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</si>
  <si>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</si>
  <si>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</si>
  <si>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</si>
  <si>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</si>
  <si>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</si>
  <si>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</si>
  <si>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</si>
  <si>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</si>
  <si>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</si>
  <si>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</si>
  <si>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</si>
  <si>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</si>
  <si>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</si>
  <si>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</si>
  <si>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</si>
  <si>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</si>
  <si>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</si>
  <si>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</si>
  <si>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</si>
  <si>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</si>
  <si>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</si>
  <si>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</si>
  <si>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</si>
  <si>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</si>
  <si>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</si>
  <si>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</si>
  <si>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</si>
  <si>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</si>
  <si>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</si>
  <si>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</si>
  <si>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</si>
  <si>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</si>
  <si>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</si>
  <si>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</si>
  <si>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</si>
  <si>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</si>
  <si>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</si>
  <si>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</si>
  <si>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</si>
  <si>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</si>
  <si>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</si>
  <si>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</si>
  <si>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</si>
  <si>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</si>
  <si>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</si>
  <si>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</si>
  <si>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</si>
  <si>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</si>
  <si>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</si>
  <si>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</si>
  <si>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</si>
  <si>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</si>
  <si>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</si>
  <si>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</si>
  <si>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</si>
  <si>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</si>
  <si>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</si>
  <si>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</si>
  <si>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</si>
  <si>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</si>
  <si>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</si>
  <si>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</si>
  <si>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</si>
  <si>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</si>
  <si>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</si>
  <si>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</si>
  <si>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</si>
  <si>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</si>
  <si>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</si>
  <si>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</si>
  <si>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</si>
  <si>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</si>
  <si>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</si>
  <si>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</si>
  <si>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</si>
  <si>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</si>
  <si>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</si>
  <si>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</si>
  <si>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</si>
  <si>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</si>
  <si>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</si>
  <si>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</si>
  <si>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</si>
  <si>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</si>
  <si>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</si>
  <si>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</si>
  <si>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</si>
  <si>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</si>
  <si>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</si>
  <si>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</si>
  <si>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</si>
  <si>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</si>
  <si>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</si>
  <si>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</si>
  <si>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</si>
  <si>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</si>
  <si>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</si>
  <si>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</si>
  <si>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</si>
  <si>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</si>
  <si>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</si>
  <si>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</si>
  <si>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</si>
  <si>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</si>
  <si>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</si>
  <si>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</si>
  <si>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</si>
  <si>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</si>
  <si>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</si>
  <si>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</si>
  <si>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</si>
  <si>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</si>
  <si>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</si>
  <si>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</si>
  <si>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</si>
  <si>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</si>
  <si>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</si>
  <si>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</si>
  <si>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</si>
  <si>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</si>
  <si>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</si>
  <si>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</si>
  <si>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</si>
  <si>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</si>
  <si>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</si>
  <si>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</si>
  <si>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</si>
  <si>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</si>
  <si>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</si>
  <si>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</si>
  <si>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</si>
  <si>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</si>
  <si>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</si>
  <si>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</si>
  <si>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</si>
  <si>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</si>
  <si>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</si>
  <si>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</si>
  <si>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</si>
  <si>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</si>
  <si>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</si>
  <si>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</si>
  <si>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</si>
  <si>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</si>
  <si>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</si>
  <si>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</si>
  <si>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</si>
  <si>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</si>
  <si>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</si>
  <si>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</si>
  <si>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</si>
  <si>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</si>
  <si>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</si>
  <si>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</si>
  <si>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</si>
  <si>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</si>
  <si>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</si>
  <si>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</si>
  <si>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</si>
  <si>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</si>
  <si>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</si>
  <si>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</si>
  <si>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</si>
  <si>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</si>
  <si>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</si>
  <si>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</si>
  <si>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</si>
  <si>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</si>
  <si>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</si>
  <si>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</si>
  <si>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</si>
  <si>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</si>
  <si>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</si>
  <si>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</si>
  <si>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</si>
  <si>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</si>
  <si>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</si>
  <si>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</si>
  <si>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</si>
  <si>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</si>
  <si>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</si>
  <si>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</si>
  <si>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</si>
  <si>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</si>
  <si>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</si>
  <si>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</si>
  <si>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</si>
  <si>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</si>
  <si>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</si>
  <si>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</si>
  <si>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</si>
  <si>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</si>
  <si>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</si>
  <si>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</si>
  <si>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</si>
  <si>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</si>
  <si>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</si>
  <si>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</si>
  <si>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</si>
  <si>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</si>
  <si>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</si>
  <si>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</si>
  <si>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</si>
  <si>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</si>
  <si>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</si>
  <si>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</si>
  <si>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</si>
  <si>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</si>
  <si>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</si>
  <si>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</si>
  <si>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</si>
  <si>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</si>
  <si>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</si>
  <si>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</si>
  <si>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</si>
  <si>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</si>
  <si>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</si>
  <si>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</si>
  <si>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</si>
  <si>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</si>
  <si>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</si>
  <si>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</si>
  <si>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</si>
  <si>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</si>
  <si>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</si>
  <si>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</si>
  <si>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</si>
  <si>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</si>
  <si>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</si>
  <si>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</si>
  <si>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</si>
  <si>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</si>
  <si>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</si>
  <si>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</si>
  <si>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</si>
  <si>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</si>
  <si>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</si>
  <si>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</si>
  <si>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</si>
  <si>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</si>
  <si>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</si>
  <si>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</si>
  <si>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</si>
  <si>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</si>
  <si>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</si>
  <si>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</si>
  <si>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</si>
  <si>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</si>
  <si>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</si>
  <si>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</si>
  <si>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</si>
  <si>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</si>
  <si>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</si>
  <si>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</si>
  <si>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</si>
  <si>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</si>
  <si>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</si>
  <si>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</si>
  <si>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</si>
  <si>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</si>
  <si>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</si>
  <si>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</si>
  <si>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</si>
  <si>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</si>
  <si>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</si>
  <si>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</si>
  <si>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</si>
  <si>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</si>
  <si>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</si>
  <si>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</si>
  <si>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</si>
  <si>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</si>
  <si>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</si>
  <si>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</si>
  <si>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</si>
  <si>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</si>
  <si>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</si>
  <si>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</si>
  <si>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</si>
  <si>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</si>
  <si>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</si>
  <si>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</si>
  <si>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</si>
  <si>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</si>
  <si>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</si>
  <si>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</si>
  <si>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</si>
  <si>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</si>
  <si>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</si>
  <si>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</si>
  <si>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</si>
  <si>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</si>
  <si>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</si>
  <si>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</si>
  <si>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</si>
  <si>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</si>
  <si>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</si>
  <si>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</si>
  <si>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</si>
  <si>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</si>
  <si>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</si>
  <si>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</si>
  <si>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</si>
  <si>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</si>
  <si>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</si>
  <si>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</si>
  <si>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</si>
  <si>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</si>
  <si>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</si>
  <si>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</si>
  <si>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</si>
  <si>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</si>
  <si>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</si>
  <si>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</si>
  <si>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</si>
  <si>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</si>
  <si>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</si>
  <si>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</si>
  <si>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</si>
  <si>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</si>
  <si>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</si>
  <si>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</si>
  <si>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</si>
  <si>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</si>
  <si>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</si>
  <si>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</si>
  <si>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</si>
  <si>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</si>
  <si>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</si>
  <si>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</si>
  <si>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</si>
  <si>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</si>
  <si>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</si>
  <si>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</si>
  <si>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</si>
  <si>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</si>
  <si>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</si>
  <si>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</si>
  <si>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</si>
  <si>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</si>
  <si>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</si>
  <si>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</si>
  <si>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</si>
  <si>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</si>
  <si>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</si>
  <si>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</si>
  <si>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</si>
  <si>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</si>
  <si>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</si>
  <si>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</si>
  <si>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</si>
  <si>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</si>
  <si>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</si>
  <si>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</si>
  <si>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</si>
  <si>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</si>
  <si>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</si>
  <si>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</si>
  <si>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</si>
  <si>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</si>
  <si>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</si>
  <si>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</si>
  <si>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</si>
  <si>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</si>
  <si>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</si>
  <si>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</si>
  <si>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</si>
  <si>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</si>
  <si>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</si>
  <si>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</si>
  <si>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</si>
  <si>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</si>
  <si>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</si>
  <si>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</si>
  <si>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</si>
  <si>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</si>
  <si>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</si>
  <si>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</si>
  <si>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</si>
  <si>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</si>
  <si>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</si>
  <si>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</si>
  <si>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</si>
  <si>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</si>
  <si>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</si>
  <si>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</si>
  <si>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</si>
  <si>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</si>
  <si>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</si>
  <si>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</si>
  <si>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</si>
  <si>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</si>
  <si>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</si>
  <si>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</si>
  <si>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</si>
  <si>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</si>
  <si>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</si>
  <si>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</si>
  <si>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</si>
  <si>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</si>
  <si>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</si>
  <si>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</si>
  <si>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</si>
  <si>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</si>
  <si>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</si>
  <si>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</si>
  <si>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</si>
  <si>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</si>
  <si>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</si>
  <si>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</si>
  <si>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</si>
  <si>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</si>
  <si>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</si>
  <si>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</si>
  <si>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</si>
  <si>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</si>
  <si>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</si>
  <si>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</si>
  <si>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</si>
  <si>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</si>
  <si>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</si>
  <si>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</si>
  <si>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</si>
  <si>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</si>
  <si>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</si>
  <si>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</si>
  <si>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</si>
  <si>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</si>
  <si>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</si>
  <si>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</si>
  <si>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</si>
  <si>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</si>
  <si>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</si>
  <si>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</si>
  <si>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</si>
  <si>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</si>
  <si>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</si>
  <si>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</si>
  <si>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</si>
  <si>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</si>
  <si>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</si>
  <si>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</si>
  <si>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</si>
  <si>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</si>
  <si>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</si>
  <si>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</si>
  <si>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</si>
  <si>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</si>
  <si>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</si>
  <si>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</si>
  <si>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</si>
  <si>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</si>
  <si>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</si>
  <si>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</si>
  <si>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</si>
  <si>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</si>
  <si>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</si>
  <si>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</si>
  <si>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</si>
  <si>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</si>
  <si>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</si>
  <si>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</si>
  <si>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</si>
  <si>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</si>
  <si>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</si>
  <si>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</si>
  <si>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</si>
  <si>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</si>
  <si>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</si>
  <si>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</si>
  <si>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</si>
  <si>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</si>
  <si>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</si>
  <si>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</si>
  <si>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</si>
  <si>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</si>
  <si>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</si>
  <si>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</si>
  <si>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</si>
  <si>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</si>
  <si>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</si>
  <si>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</si>
  <si>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</si>
  <si>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</si>
  <si>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</si>
  <si>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</si>
  <si>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</si>
  <si>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</si>
  <si>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</si>
  <si>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</si>
  <si>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</si>
  <si>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</si>
  <si>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</si>
  <si>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</si>
  <si>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</si>
  <si>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</si>
  <si>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</si>
  <si>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</si>
  <si>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</si>
  <si>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</si>
  <si>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</si>
  <si>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</si>
  <si>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</si>
  <si>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</si>
  <si>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</si>
  <si>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</si>
  <si>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</si>
  <si>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</si>
  <si>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</si>
  <si>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</si>
  <si>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</si>
  <si>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</si>
  <si>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</si>
  <si>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</si>
  <si>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</si>
  <si>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</si>
  <si>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</si>
  <si>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</si>
  <si>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</si>
  <si>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</si>
  <si>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</si>
  <si>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</si>
  <si>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</si>
  <si>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</si>
  <si>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</si>
  <si>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</si>
  <si>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</si>
  <si>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</si>
  <si>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</si>
  <si>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</si>
  <si>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</si>
  <si>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</si>
  <si>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</si>
  <si>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</si>
  <si>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</si>
  <si>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</si>
  <si>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</si>
  <si>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</si>
  <si>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</si>
  <si>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</si>
  <si>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</si>
  <si>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</si>
  <si>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</si>
  <si>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</si>
  <si>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</si>
  <si>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</si>
  <si>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</si>
  <si>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</si>
  <si>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</si>
  <si>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</si>
  <si>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</si>
  <si>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</si>
  <si>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</si>
  <si>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</si>
  <si>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</si>
  <si>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</si>
  <si>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</si>
  <si>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</si>
  <si>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</si>
  <si>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</si>
  <si>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</si>
  <si>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</si>
  <si>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</si>
  <si>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</si>
  <si>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</si>
  <si>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</si>
  <si>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</si>
  <si>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</si>
  <si>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</si>
  <si>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</si>
  <si>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</si>
  <si>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</si>
  <si>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</si>
  <si>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</si>
  <si>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</si>
  <si>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</si>
  <si>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</si>
  <si>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</si>
  <si>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</si>
  <si>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</si>
  <si>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</si>
  <si>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</si>
  <si>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</si>
  <si>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</si>
  <si>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</si>
  <si>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</si>
  <si>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</si>
  <si>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</si>
  <si>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</si>
  <si>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</si>
  <si>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</si>
  <si>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</si>
  <si>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</si>
  <si>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</si>
  <si>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</si>
  <si>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</si>
  <si>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</si>
  <si>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</si>
  <si>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</si>
  <si>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</si>
  <si>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</si>
  <si>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</si>
  <si>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</si>
  <si>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</si>
  <si>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</si>
  <si>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</si>
  <si>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</si>
  <si>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</si>
  <si>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</si>
  <si>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</si>
  <si>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</si>
  <si>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</si>
  <si>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</si>
  <si>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</si>
  <si>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</si>
  <si>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</si>
  <si>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</si>
  <si>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</si>
  <si>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</si>
  <si>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</si>
  <si>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</si>
  <si>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</si>
  <si>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</si>
  <si>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</si>
  <si>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</si>
  <si>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</si>
  <si>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</si>
  <si>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</si>
  <si>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</si>
  <si>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</si>
  <si>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</si>
  <si>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</si>
  <si>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</si>
  <si>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</si>
  <si>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</si>
  <si>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</si>
  <si>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</si>
  <si>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</si>
  <si>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</si>
  <si>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</si>
  <si>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</si>
  <si>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</si>
  <si>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</si>
  <si>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</si>
  <si>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</si>
  <si>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</si>
  <si>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</si>
  <si>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</si>
  <si>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</si>
  <si>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</si>
  <si>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</si>
  <si>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</si>
  <si>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</si>
  <si>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</si>
  <si>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</si>
  <si>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</si>
  <si>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</si>
  <si>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</si>
  <si>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</si>
  <si>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</si>
  <si>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</si>
  <si>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</si>
  <si>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</si>
  <si>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</si>
  <si>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</si>
  <si>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</si>
  <si>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</si>
  <si>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</si>
  <si>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</si>
  <si>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</si>
  <si>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</si>
  <si>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</si>
  <si>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</si>
  <si>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</si>
  <si>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</si>
  <si>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</si>
  <si>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</si>
  <si>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</si>
  <si>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</si>
  <si>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</si>
  <si>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</si>
  <si>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</si>
  <si>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</si>
  <si>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</si>
  <si>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</si>
  <si>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</si>
  <si>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</si>
  <si>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</si>
  <si>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</si>
  <si>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</si>
  <si>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</si>
  <si>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</si>
  <si>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</si>
  <si>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</si>
  <si>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</si>
  <si>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</si>
  <si>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</si>
  <si>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</si>
  <si>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</si>
  <si>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</si>
  <si>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</si>
  <si>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</si>
  <si>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</si>
  <si>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</si>
  <si>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</si>
  <si>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</si>
  <si>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</si>
  <si>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</si>
  <si>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</si>
  <si>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</si>
  <si>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</si>
  <si>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</si>
  <si>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</si>
  <si>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</si>
  <si>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</si>
  <si>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</si>
  <si>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</si>
  <si>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</si>
  <si>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</si>
  <si>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</si>
  <si>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</si>
  <si>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</si>
  <si>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</si>
  <si>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</si>
  <si>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</si>
  <si>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</si>
  <si>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</si>
  <si>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</si>
  <si>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</si>
  <si>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</si>
  <si>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</si>
  <si>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</si>
  <si>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</si>
  <si>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</si>
  <si>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</si>
  <si>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</si>
  <si>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</si>
  <si>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</si>
  <si>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</si>
  <si>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</si>
  <si>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</si>
  <si>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</si>
  <si>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</si>
  <si>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</si>
  <si>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</si>
  <si>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</si>
  <si>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</si>
  <si>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</si>
  <si>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</si>
  <si>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</si>
  <si>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</si>
  <si>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</si>
  <si>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</si>
  <si>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</si>
  <si>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</si>
  <si>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</si>
  <si>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</si>
  <si>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</si>
  <si>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</si>
  <si>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</si>
  <si>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</si>
  <si>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</si>
  <si>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</si>
  <si>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</si>
  <si>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</si>
  <si>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</si>
  <si>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</si>
  <si>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</si>
  <si>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</si>
  <si>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</si>
  <si>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</si>
  <si>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</si>
  <si>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</si>
  <si>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</si>
  <si>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</si>
  <si>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</si>
  <si>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</si>
  <si>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</si>
  <si>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</si>
  <si>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</si>
  <si>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</si>
  <si>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</si>
  <si>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</si>
  <si>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</si>
  <si>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</si>
  <si>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</si>
  <si>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</si>
  <si>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</si>
  <si>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</si>
  <si>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</si>
  <si>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</si>
  <si>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</si>
  <si>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</si>
  <si>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</si>
  <si>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</si>
  <si>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</si>
  <si>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</si>
  <si>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</si>
  <si>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</si>
  <si>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</si>
  <si>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</si>
  <si>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</si>
  <si>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</si>
  <si>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</si>
  <si>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</si>
  <si>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</si>
  <si>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</si>
  <si>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</si>
  <si>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</si>
  <si>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</si>
  <si>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</si>
  <si>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</si>
  <si>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</si>
  <si>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</si>
  <si>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</si>
  <si>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</si>
  <si>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</si>
  <si>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</si>
  <si>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</si>
  <si>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</si>
  <si>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</si>
  <si>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</si>
  <si>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</si>
  <si>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</si>
  <si>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</si>
  <si>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</si>
  <si>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</si>
  <si>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</si>
  <si>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</si>
  <si>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</si>
  <si>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</si>
  <si>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</si>
  <si>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</si>
  <si>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</si>
  <si>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</si>
  <si>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</si>
  <si>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</si>
  <si>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</si>
  <si>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</si>
  <si>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</si>
  <si>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</si>
  <si>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</si>
  <si>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</si>
  <si>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</si>
  <si>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</si>
  <si>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</si>
  <si>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</si>
  <si>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</si>
  <si>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</si>
  <si>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</si>
  <si>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</si>
  <si>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</si>
  <si>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</si>
  <si>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</si>
  <si>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</si>
  <si>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</si>
  <si>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</si>
  <si>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</si>
  <si>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</si>
  <si>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</si>
  <si>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</si>
  <si>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</si>
  <si>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</si>
  <si>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</si>
  <si>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</si>
  <si>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</si>
  <si>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</si>
  <si>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</si>
  <si>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</si>
  <si>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</si>
  <si>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</si>
  <si>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</si>
  <si>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</si>
  <si>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</si>
  <si>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</si>
  <si>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</si>
  <si>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</si>
  <si>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</si>
  <si>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</si>
  <si>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</si>
  <si>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</si>
  <si>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</si>
  <si>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</si>
  <si>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</si>
  <si>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</si>
  <si>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</si>
  <si>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</si>
  <si>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</si>
  <si>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</si>
  <si>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</si>
  <si>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</si>
  <si>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</si>
  <si>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</si>
  <si>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</si>
  <si>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</si>
  <si>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</si>
  <si>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</si>
  <si>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</si>
  <si>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</si>
  <si>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</si>
  <si>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</si>
  <si>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</si>
  <si>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</si>
  <si>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</si>
  <si>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</si>
  <si>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</si>
  <si>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</si>
  <si>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</si>
  <si>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</si>
  <si>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</si>
  <si>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</si>
  <si>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</si>
  <si>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</si>
  <si>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</si>
  <si>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</si>
  <si>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</si>
  <si>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</si>
  <si>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</si>
  <si>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</si>
  <si>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</si>
  <si>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</si>
  <si>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</si>
  <si>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</si>
  <si>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</si>
  <si>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</si>
  <si>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</si>
  <si>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</si>
  <si>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</si>
  <si>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</si>
  <si>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</si>
  <si>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</si>
  <si>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</si>
  <si>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</si>
  <si>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</si>
  <si>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</si>
  <si>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</si>
  <si>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</si>
  <si>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</si>
  <si>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</si>
  <si>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</si>
  <si>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</si>
  <si>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</si>
  <si>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</si>
  <si>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</si>
  <si>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</si>
  <si>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</si>
  <si>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</si>
  <si>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</si>
  <si>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</si>
  <si>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</si>
  <si>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</si>
  <si>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</si>
  <si>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</si>
  <si>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</si>
  <si>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</si>
  <si>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</si>
  <si>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</si>
  <si>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</si>
  <si>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</si>
  <si>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</si>
  <si>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</si>
  <si>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</si>
  <si>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</si>
  <si>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</si>
  <si>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</si>
  <si>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</si>
  <si>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</si>
  <si>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</si>
  <si>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</si>
  <si>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</si>
  <si>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</si>
  <si>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</si>
  <si>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</si>
  <si>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</si>
  <si>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</si>
  <si>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</si>
  <si>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</si>
  <si>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</si>
  <si>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</si>
  <si>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</si>
  <si>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</si>
  <si>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</si>
  <si>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</si>
  <si>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</si>
  <si>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</si>
  <si>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</si>
  <si>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</si>
  <si>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</si>
  <si>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</si>
  <si>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</si>
  <si>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</si>
  <si>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</si>
  <si>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</si>
  <si>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</si>
  <si>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</si>
  <si>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</si>
  <si>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</si>
  <si>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</si>
  <si>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</si>
  <si>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</si>
  <si>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</si>
  <si>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</si>
  <si>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</si>
  <si>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</si>
  <si>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</si>
  <si>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</si>
  <si>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</si>
  <si>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</si>
  <si>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</si>
  <si>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</si>
  <si>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</si>
  <si>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</si>
  <si>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</si>
  <si>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</si>
  <si>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</si>
  <si>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</si>
  <si>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</si>
  <si>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</si>
  <si>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</si>
  <si>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</si>
  <si>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</si>
  <si>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</si>
  <si>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</si>
  <si>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</si>
  <si>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</si>
  <si>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</si>
  <si>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</si>
  <si>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</si>
  <si>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</si>
  <si>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</si>
  <si>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</si>
  <si>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</si>
  <si>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</si>
  <si>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</si>
  <si>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</si>
  <si>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</si>
  <si>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</si>
  <si>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</si>
  <si>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</si>
  <si>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</si>
  <si>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</si>
  <si>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</si>
  <si>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</si>
  <si>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</si>
  <si>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</si>
  <si>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</si>
  <si>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</si>
  <si>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</si>
  <si>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</si>
  <si>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</si>
  <si>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</si>
  <si>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</si>
  <si>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</si>
  <si>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</si>
  <si>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</si>
  <si>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</si>
  <si>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</si>
  <si>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</si>
  <si>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</si>
  <si>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</si>
  <si>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</si>
  <si>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</si>
  <si>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</si>
  <si>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</si>
  <si>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</si>
  <si>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</si>
  <si>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</si>
  <si>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</si>
  <si>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</si>
  <si>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</si>
  <si>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</si>
  <si>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</si>
  <si>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</si>
  <si>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</si>
  <si>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</si>
  <si>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</si>
  <si>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</si>
  <si>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</si>
  <si>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</si>
  <si>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</si>
  <si>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</si>
  <si>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</si>
  <si>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</si>
  <si>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</si>
  <si>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</si>
  <si>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</si>
  <si>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</si>
  <si>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</si>
  <si>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</si>
  <si>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</si>
  <si>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</si>
  <si>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</si>
  <si>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</si>
  <si>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</si>
  <si>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</si>
  <si>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</si>
  <si>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</si>
  <si>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</si>
  <si>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</si>
  <si>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</si>
  <si>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</si>
  <si>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</si>
  <si>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</si>
  <si>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</si>
  <si>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</si>
  <si>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</si>
  <si>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</si>
  <si>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</si>
  <si>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</si>
  <si>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</si>
  <si>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</si>
  <si>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</si>
  <si>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</si>
  <si>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</si>
  <si>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</si>
  <si>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</si>
  <si>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</si>
  <si>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</si>
  <si>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</si>
  <si>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</si>
  <si>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</si>
  <si>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</si>
  <si>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</si>
  <si>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</si>
  <si>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</si>
  <si>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</si>
  <si>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</si>
  <si>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</si>
  <si>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</si>
  <si>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</si>
  <si>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</si>
  <si>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</si>
  <si>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</si>
  <si>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</si>
  <si>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</si>
  <si>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</si>
  <si>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</si>
  <si>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</si>
  <si>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</si>
  <si>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</si>
  <si>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</si>
  <si>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</si>
  <si>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</si>
  <si>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</si>
  <si>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</si>
  <si>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</si>
  <si>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</si>
  <si>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</si>
  <si>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</si>
  <si>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</si>
  <si>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</si>
  <si>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</si>
  <si>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</si>
  <si>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</si>
  <si>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</si>
  <si>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</si>
  <si>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</si>
  <si>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</si>
  <si>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</si>
  <si>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</si>
  <si>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</si>
  <si>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PCM-20251115-00001181
</t>
  </si>
  <si>
    <t xml:space="preserve">2025-11-15 09:25:40
</t>
  </si>
  <si>
    <t>120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</si>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</sst>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313.45940497684933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45976.407830902775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45976.407830902775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45976.407830902775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45976.407830902775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45976.407830902775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45976.407830902775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45976.407830902775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45976.407830902775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45976.407830902775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45976.407830902775</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45976.407830902775</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45976.407830902775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45976.407830902775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45976.407830902775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45976.407830902775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45976.407830902775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45976.407830902775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45976.407830902775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45976.407830902775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45976.407830902775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45976.407830902775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45976.407830902775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45976.407830902775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45976.407830902775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45976.407830902775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45976.407830902775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45976.407830902775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45976.407830902775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45976.407830902775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45976.407830902775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45976.407830902775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45976.407830902775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45976.407830902775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45976.407830902775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45976.407830902775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45976.407830902775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45976.407830902775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45976.407830902775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45976.407830902775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45976.407830902775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45976.407830902775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45976.407830902775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45976.407830902775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45976.407830902775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45976.407830902775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45976.407830902775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45976.407830902775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45976.407830902775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45976.407830902775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45976.407830902775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45976.407830902775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45976.407830902775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45976.407830902775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45976.407830902775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45976.407830902775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45976.407830902775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45976.407830902775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45976.407830902775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45976.407830902775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45976.407830902775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45976.407830902775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45976.407830902775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45976.407830902775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45976.407830902775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45976.407830902775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45976.407830902775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45976.407830902775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45976.407830902775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45976.407830902775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45976.407830902775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45976.407830902775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45976.407830902775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45976.407830902775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45976.407830902775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45976.407830902775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45976.407830902775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45976.407830902775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45976.407830902775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45976.407830902775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45976.407830902775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45976.407830902775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45976.407830902775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45976.407830902775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45976.407830902775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45976.407830902775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45976.407830902775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45976.407830902775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45976.407830902775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45976.407830902775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45976.407830902775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45976.407830902775</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505092E9-8DC2-439C-B2E8-D81B09CC5CE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151.40799293981399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39105</v>
      </c>
      <c r="B4" s="18" t="str">
        <f>IFERROR(VLOOKUP(D4,DB!A:K,11,0),"")</f>
        <v>R2</v>
      </c>
      <c r="C4" s="18">
        <v>3</v>
      </c>
      <c r="D4" s="18" t="s">
        <v>26153</v>
      </c>
      <c r="E4" s="103" t="s">
        <v>39021</v>
      </c>
      <c r="F4" s="104">
        <v>45976.401388888888</v>
      </c>
      <c r="G4" s="105">
        <f ca="1">IFERROR(NOW()-F4,"-")</f>
        <v>6.4420138878631406E-3</v>
      </c>
      <c r="H4" s="159"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45976.407830902775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45976.407830902775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45976.407830902775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45976.407830902775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45976.407830902775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45976.407830902775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45976.407830902775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45976.407830902775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45976.407830902775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45976.407830902775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45976.407830902775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45976.407830902775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45976.407830902775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45976.407830902775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45976.407830902775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45976.407830902775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45976.407830902775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45976.407830902775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45976.407830902775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45976.407830902775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45976.407830902775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45976.407830902775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45976.407830902775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45976.407830902775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45976.407830902775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45976.407830902775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45976.407830902775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45976.407830902775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45976.407830902775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45976.407830902775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45976.407830902775</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45976.407830902775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45976.407830902775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45976.407830902775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45976.407830902775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45976.407830902775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45976.407830902775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45976.407830902775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45976.407830902775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45976.407830902775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45976.407830902775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45976.407830902775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45976.407830902775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45976.407830902775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45976.407830902775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45976.407830902775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45976.407830902775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45976.407830902775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45976.407830902775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45976.407830902775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45976.407830902775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45976.407830902775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45976.407830902775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45976.407830902775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45976.407830902775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45976.407830902775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45976.407830902775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45976.407830902775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45976.407830902775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45976.407830902775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45976.407830902775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45976.407830902775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45976.407830902775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45976.407830902775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45976.407830902775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45976.407830902775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45976.407830902775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45976.407830902775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45976.407830902775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45976.407830902775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45976.407830902775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45976.407830902775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45976.407830902775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45976.407830902775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45976.407830902775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45976.407830902775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45976.407830902775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45976.407830902775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45976.407830902775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45976.407830902775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45976.407830902775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45976.407830902775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45976.407830902775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45976.407830902775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45976.407830902775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45976.407830902775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45976.407830902775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45976.407830902775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45976.407830902775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45976.407830902775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45976.407830902775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45976.407830902775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45976.407830902775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45976.407830902775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45976.407830902775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45976.407830902775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45976.407830902775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45976.407830902775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45976.407830902775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45976.407830902775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45976.407830902775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45976.407830902775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45976.407830902775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45976.407830902775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45976.407830902775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45976.407830902775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45976.407830902775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45976.407830902775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45976.407830902775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45976.407830902775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45976.407830902775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45976.407830902775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45976.407830902775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45976.407830902775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45976.407830902775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45976.407830902775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45976.407830902775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45976.407830902775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45976.407830902775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45976.407830902775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45976.407830902775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45976.407830902775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45976.407830902775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45976.407830902775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45976.407830902775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45976.407830902775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45976.407830902775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45976.407830902775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45976.407830902775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45976.407830902775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45976.407830902775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45976.407830902775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45976.407830902775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45976.407830902775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45976.407830902775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45976.407830902775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45976.407830902775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45976.407830902775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45976.407830902775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45976.407830902775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45976.407830902775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45976.407830902775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45976.407830902775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45976.407830902775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45976.407830902775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45976.407830902775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45976.407830902775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45976.407830902775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45976.407830902775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45976.407830902775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45976.407830902775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45976.407830902775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45976.407830902775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45976.407830902775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45976.407830902775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45976.407830902775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45976.407830902775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45976.407830902775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45976.407830902775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45976.407830902775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45976.407830902775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45976.407830902775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45976.407830902775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45976.407830902775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45976.407830902775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45976.407830902775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45976.407830902775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45976.407830902775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45976.407830902775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45976.407830902775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45976.407830902775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45976.407830902775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45976.407830902775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45976.407830902775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45976.407830902775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45976.407830902775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45976.407830902775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45976.407830902775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45976.407830902775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45976.407830902775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45976.407830902775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45976.407830902775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45976.407830902775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45976.407830902775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45976.407830902775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45976.407830902775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45976.407830902775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45976.407830902775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45976.407830902775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45976.407830902775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45976.407830902775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45976.407830902775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45976.407830902775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45976.407830902775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45976.407830902775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45976.407830902775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45976.407830902775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45976.407830902775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45976.407830902775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45976.407830902775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45976.407830902775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45976.407830902775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45976.407830902775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45976.407830902775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45976.407830902775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45976.407830902775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45976.407830902775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45976.407830902775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45976.407830902775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45976.407830902775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45976.407830902775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45976.407830902775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45976.407830902775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45976.407830902775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45976.407830902775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45976.407830902775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45976.407830902775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45976.407830902775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45976.407830902775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45976.407830902775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45976.407830902775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45976.407830902775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45976.407830902775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45976.407830902775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45976.407830902775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45976.407830902775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45976.407830902775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45976.407830902775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45976.407830902775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45976.407830902775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45976.407830902775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45976.407830902775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45976.407830902775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45976.407830902775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45976.407830902775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45976.407830902775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45976.407830902775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45976.407830902775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45976.407830902775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45976.407830902775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45976.407830902775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45976.407830902775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45976.407830902775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45976.407830902775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45976.407830902775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45976.407830902775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45976.407830902775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45976.407830902775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45976.407830902775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45976.407830902775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45976.407830902775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45976.407830902775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45976.407830902775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45976.407830902775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45976.407830902775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45976.407830902775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45976.407830902775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45976.407830902775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45976.407830902775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45976.407830902775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45976.407830902775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45976.407830902775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45976.407830902775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45976.407830902775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45976.407830902775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45976.407830902775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45976.407830902775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45976.407830902775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45976.407830902775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45976.407830902775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45976.407830902775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45976.407830902775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45976.407830902775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45976.407830902775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45976.407830902775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45976.407830902775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45976.407830902775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45976.407830902775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45976.407830902775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45976.407830902775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45976.407830902775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45976.407830902775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45976.407830902775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45976.407830902775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45976.407830902775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45976.407830902775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45976.407830902775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45976.407830902775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45976.407830902775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45976.407830902775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45976.407830902775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45976.407830902775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45976.407830902775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45976.407830902775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45976.407830902775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45976.407830902775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45976.407830902775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45976.407830902775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45976.407830902775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45976.407830902775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45976.407830902775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45976.407830902775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45976.407830902775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45976.407830902775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45976.407830902775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45976.407830902775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45976.407830902775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45976.407830902775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45976.407830902775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45976.407830902775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45976.407830902775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45976.407830902775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45976.407830902775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45976.407830902775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45976.407830902775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45976.407830902775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45976.407830902775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45976.407830902775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45976.407830902775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45976.407830902775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45976.407830902775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45976.407830902775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45976.407830902775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45976.407830902775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45976.407830902775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45976.407830902775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45976.407830902775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45976.407830902775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45976.407830902775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45976.407830902775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45976.407830902775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45976.407830902775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45976.407830902775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45976.407830902775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45976.407830902775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45976.407830902775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45976.407830902775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45976.407830902775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45976.407830902775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45976.407830902775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45976.407830902775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45976.407830902775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45976.407830902775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45976.407830902775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45976.407830902775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45976.407830902775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45976.407830902775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45976.407830902775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45976.407830902775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45976.407830902775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45976.407830902775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45976.407830902775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45976.407830902775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45976.407830902775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45976.407830902775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45976.407830902775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45976.407830902775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45976.407830902775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45976.407830902775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45976.407830902775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45976.407830902775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45976.407830902775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45976.407830902775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45976.407830902775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45976.407830902775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45976.407830902775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45976.407830902775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45976.407830902775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45976.407830902775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45976.407830902775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45976.407830902775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45976.407830902775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45976.407830902775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45976.407830902775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45976.407830902775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45976.407830902775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45976.407830902775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45976.407830902775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45976.407830902775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45976.407830902775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45976.407830902775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45976.407830902775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45976.407830902775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45976.407830902775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45976.407830902775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45976.407830902775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45976.407830902775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45976.407830902775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45976.407830902775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45976.407830902775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45976.407830902775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45976.407830902775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45976.407830902775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45976.407830902775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45976.407830902775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45976.407830902775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45976.407830902775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45976.407830902775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45976.407830902775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45976.407830902775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45976.407830902775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45976.407830902775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45976.407830902775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45976.407830902775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45976.407830902775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45976.407830902775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45976.407830902775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45976.407830902775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45976.407830902775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45976.407830902775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45976.407830902775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45976.407830902775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45976.407830902775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45976.407830902775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45976.407830902775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45976.407830902775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45976.407830902775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45976.407830902775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45976.407830902775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45976.407830902775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45976.407830902775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45976.407830902775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45976.407830902775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45976.407830902775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45976.407830902775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45976.407830902775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45976.407830902775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45976.407830902775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45976.407830902775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45976.407830902775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45976.407830902775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45976.407830902775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45976.407830902775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45976.407830902775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45976.407830902775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45976.407830902775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45976.407830902775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45976.407830902775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45976.407830902775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45976.407830902775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45976.407830902775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45976.407830902775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45976.407830902775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45976.407830902775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45976.407830902775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45976.407830902775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45976.407830902775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45976.407830902775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45976.407830902775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45976.407830902775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45976.407830902775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45976.407830902775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45976.407830902775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45976.407830902775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45976.407830902775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45976.407830902775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45976.407830902775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45976.407830902775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45976.407830902775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45976.407830902775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45976.407830902775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45976.407830902775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45976.407830902775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45976.407830902775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45976.407830902775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45976.407830902775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45976.407830902775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45976.407830902775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45976.407830902775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45976.407830902775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45976.407830902775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45976.407830902775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45976.407830902775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45976.407830902775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45976.407830902775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45976.407830902775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45976.407830902775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45976.407830902775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45976.407830902775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45976.407830902775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45976.407830902775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45976.407830902775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45976.407830902775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45976.407830902775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45976.407830902775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45976.407830902775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45976.407830902775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45976.407830902775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45976.407830902775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45976.407830902775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45976.407830902775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45976.407830902775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45976.407830902775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45976.407830902775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45976.407830902775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45976.407830902775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45976.407830902775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45976.407830902775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45976.407830902775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45976.407830902775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45976.407830902775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45976.407830902775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45976.407830902775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45976.407830902775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45976.407830902775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45976.407830902775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45976.407830902775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45976.407830902775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45976.407830902775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45976.407830902775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45976.407830902775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45976.407830902775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45976.407830902775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45976.407830902775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45976.407830902775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45976.407830902775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45976.407830902775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45976.407830902775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45976.407830902775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45976.407830902775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45976.407830902775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45976.407830902775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45976.407830902775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45976.407830902775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45976.407830902775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45976.407830902775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45976.407830902775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45976.407830902775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45976.407830902775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45976.407830902775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45976.407830902775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45976.407830902775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45976.407830902775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45976.407830902775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45976.407830902775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45976.407830902775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45976.407830902775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45976.407830902775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45976.407830902775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45976.407830902775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45976.407830902775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45976.407830902775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45976.407830902775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45976.407830902775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45976.407830902775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45976.407830902775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45976.407830902775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45976.407830902775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45976.407830902775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45976.407830902775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45976.407830902775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45976.407830902775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45976.407830902775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45976.407830902775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45976.407830902775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45976.407830902775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45976.407830902775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45976.407830902775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45976.407830902775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45976.407830902775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45976.407830902775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45976.407830902775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45976.407830902775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45976.407830902775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45976.407830902775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45976.407830902775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45976.407830902775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45976.407830902775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45976.407830902775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45976.407830902775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45976.407830902775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45976.407830902775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45976.407830902775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45976.407830902775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45976.407830902775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45976.407830902775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45976.407830902775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45976.407830902775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45976.407830902775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45976.407830902775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45976.407830902775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45976.407830902775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45976.407830902775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45976.407830902775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45976.407830902775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45976.407830902775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45976.407830902775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45976.407830902775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45976.407830902775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45976.407830902775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45976.407830902775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45976.407830902775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45976.407830902775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45976.407830902775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45976.407830902775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45976.407830902775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45976.407830902775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45976.407830902775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45976.407830902775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45976.407830902775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45976.407830902775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45976.407830902775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45976.407830902775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45976.407830902775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45976.407830902775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45976.407830902775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45976.407830902775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45976.407830902775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45976.407830902775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45976.407830902775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45976.407830902775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45976.407830902775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45976.407830902775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45976.407830902775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45976.407830902775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45976.407830902775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45976.407830902775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45976.407830902775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45976.407830902775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45976.407830902775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45976.407830902775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45976.407830902775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45976.407830902775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45976.407830902775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45976.407830902775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45976.407830902775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45976.407830902775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45976.407830902775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45976.407830902775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45976.407830902775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45976.407830902775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45976.407830902775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45976.407830902775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45976.407830902775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45976.407830902775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45976.407830902775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45976.407830902775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45976.407830902775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45976.407830902775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45976.407830902775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45976.407830902775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45976.407830902775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45976.407830902775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45976.407830902775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45976.407830902775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45976.407830902775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45976.407830902775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45976.407830902775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45976.407830902775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45976.407830902775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45976.407830902775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45976.407830902775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45976.407830902775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45976.407830902775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45976.407830902775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45976.407830902775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45976.407830902775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45976.407830902775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45976.407830902775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45976.407830902775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45976.407830902775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45976.407830902775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45976.407830902775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45976.407830902775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45976.407830902775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45976.407830902775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45976.407830902775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45976.407830902775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45976.407830902775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45976.407830902775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45976.407830902775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45976.407830902775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45976.407830902775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45976.407830902775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45976.407830902775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45976.407830902775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45976.407830902775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45976.407830902775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45976.407830902775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45976.407830902775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45976.407830902775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45976.407830902775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45976.407830902775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45976.407830902775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45976.407830902775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45976.407830902775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45976.407830902775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45976.407830902775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45976.407830902775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45976.407830902775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45976.407830902775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45976.407830902775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45976.407830902775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45976.407830902775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45976.407830902775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45976.407830902775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45976.407830902775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45976.407830902775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45976.407830902775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45976.407830902775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45976.407830902775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45976.407830902775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45976.407830902775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45976.407830902775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45976.407830902775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45976.407830902775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45976.407830902775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45976.407830902775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45976.407830902775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45976.407830902775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45976.407830902775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45976.407830902775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45976.407830902775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45976.407830902775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45976.407830902775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45976.407830902775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45976.407830902775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45976.407830902775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45976.407830902775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45976.407830902775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45976.407830902775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45976.407830902775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45976.407830902775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45976.407830902775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45976.407830902775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45976.407830902775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45976.407830902775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45976.407830902775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45976.407830902775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45976.407830902775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45976.407830902775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45976.407830902775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45976.407830902775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45976.407830902775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45976.407830902775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45976.407830902775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45976.407830902775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45976.407830902775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45976.407830902775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45976.407830902775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45976.407830902775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45976.407830902775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45976.407830902775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45976.407830902775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45976.407830902775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45976.407830902775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45976.407830902775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45976.407830902775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45976.407830902775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45976.407830902775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45976.407830902775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45976.407830902775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45976.407830902775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45976.407830902775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45976.407830902775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45976.407830902775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45976.407830902775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45976.407830902775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45976.407830902775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45976.407830902775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45976.407830902775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45976.407830902775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45976.407830902775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45976.407830902775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45976.407830902775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45976.407830902775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45976.407830902775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45976.407830902775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45976.407830902775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45976.407830902775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45976.407830902775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45976.407830902775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45976.407830902775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45976.407830902775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45976.407830902775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45976.407830902775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45976.407830902775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45976.407830902775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45976.407830902775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45976.407830902775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45976.407830902775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45976.407830902775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45976.407830902775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45976.407830902775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45976.407830902775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45976.407830902775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45976.407830902775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45976.407830902775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45976.407830902775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45976.407830902775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45976.407830902775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45976.407830902775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45976.407830902775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45976.407830902775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45976.407830902775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45976.407830902775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45976.407830902775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45976.407830902775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45976.407830902775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45976.407830902775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45976.407830902775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45976.407830902775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45976.407830902775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45976.407830902775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45976.407830902775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45976.407830902775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45976.407830902775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45976.407830902775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45976.407830902775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45976.407830902775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45976.407830902775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45976.407830902775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45976.407830902775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45976.407830902775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45976.407830902775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45976.407830902775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45976.407830902775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45976.407830902775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45976.407830902775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45976.407830902775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45976.407830902775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45976.407830902775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45976.407830902775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45976.407830902775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45976.407830902775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45976.407830902775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45976.407830902775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45976.407830902775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45976.407830902775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45976.407830902775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45976.407830902775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45976.407830902775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45976.407830902775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45976.407830902775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45976.407830902775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45976.407830902775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45976.407830902775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45976.407830902775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45976.407830902775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45976.407830902775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45976.407830902775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45976.407830902775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45976.407830902775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45976.407830902775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45976.407830902775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45976.407830902775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45976.407830902775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45976.407830902775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45976.407830902775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45976.407830902775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45976.407830902775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45976.407830902775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45976.407830902775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45976.407830902775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45976.407830902775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45976.407830902775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45976.407830902775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45976.407830902775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45976.407830902775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45976.407830902775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45976.407830902775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45976.407830902775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45976.407830902775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45976.407830902775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45976.407830902775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45976.407830902775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45976.407830902775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45976.407830902775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45976.407830902775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45976.407830902775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45976.407830902775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45976.407830902775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45976.407830902775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45976.407830902775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45976.407830902775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45976.407830902775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45976.407830902775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45976.407830902775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45976.407830902775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45976.407830902775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45976.407830902775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45976.407830902775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45976.407830902775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45976.407830902775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45976.407830902775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45976.407830902775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45976.407830902775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45976.407830902775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45976.407830902775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45976.407830902775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45976.407830902775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45976.407830902775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45976.407830902775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45976.407830902775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45976.407830902775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45976.407830902775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45976.407830902775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45976.407830902775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45976.407830902775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45976.407830902775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45976.407830902775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45976.407830902775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45976.407830902775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45976.407830902775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45976.407830902775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45976.407830902775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45976.407830902775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45976.407830902775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45976.407830902775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45976.407830902775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45976.407830902775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45976.407830902775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45976.407830902775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45976.407830902775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45976.407830902775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45976.407830902775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45976.407830902775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45976.407830902775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45976.407830902775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45976.407830902775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45976.407830902775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45976.407830902775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45976.407830902775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45976.407830902775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45976.407830902775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45976.407830902775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45976.407830902775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45976.407830902775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45976.407830902775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45976.407830902775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45976.407830902775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45976.407830902775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45976.407830902775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45976.407830902775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45976.407830902775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45976.407830902775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45976.407830902775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45976.407830902775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45976.407830902775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45976.407830902775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45976.407830902775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45976.407830902775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45976.407830902775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45976.407830902775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45976.407830902775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45976.407830902775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45976.407830902775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45976.407830902775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45976.407830902775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45976.407830902775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45976.407830902775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45976.407830902775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45976.407830902775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45976.407830902775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45976.407830902775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45976.407830902775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45976.407830902775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45976.407830902775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45976.407830902775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45976.407830902775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45976.407830902775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45976.407830902775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45976.407830902775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45976.407830902775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45976.407830902775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45976.407830902775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45976.407830902775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45976.407830902775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45976.407830902775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45976.407830902775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45976.407830902775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45976.407830902775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45976.407830902775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45976.407830902775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45976.407830902775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45976.407830902775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45976.407830902775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45976.407830902775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45976.407830902775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45976.407830902775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45976.407830902775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45976.407830902775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45976.407830902775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45976.407830902775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45976.407830902775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45976.407830902775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45976.407830902775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45976.407830902775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45976.407830902775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45976.407830902775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45976.407830902775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45976.407830902775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45976.407830902775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45976.407830902775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45976.407830902775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45976.407830902775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45976.407830902775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45976.407830902775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45976.407830902775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45976.407830902775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45976.407830902775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45976.407830902775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45976.407830902775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45976.407830902775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45976.407830902775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45976.407830902775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45976.407830902775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45976.407830902775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45976.407830902775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45976.407830902775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45976.407830902775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45976.407830902775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45976.407830902775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45976.407830902775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45976.407830902775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45976.407830902775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45976.407830902775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45976.407830902775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45976.407830902775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45976.407830902775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45976.407830902775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45976.407830902775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45976.407830902775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45976.407830902775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45976.407830902775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45976.407830902775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272.92711331017927</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36421</v>
      </c>
      <c r="E3" s="95" t="s">
        <v>39021</v>
      </c>
      <c r="F3" s="96">
        <v>45975.803229166668</v>
      </c>
      <c r="G3" s="97">
        <f ca="1">IFERROR(NOW()-F3,"")</f>
        <v>0.60460173610772472</v>
      </c>
      <c r="H3" s="96">
        <v>45975.787465277775</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5</v>
      </c>
      <c r="D4" s="92" t="s">
        <v>31855</v>
      </c>
      <c r="E4" s="95" t="s">
        <v>39021</v>
      </c>
      <c r="F4" s="96">
        <v>45975.929351851853</v>
      </c>
      <c r="G4" s="97">
        <f ca="1">IFERROR(NOW()-F4,"")</f>
        <v>0.47847905092203291</v>
      </c>
      <c r="H4" s="96">
        <v>45975.921527777777</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1</v>
      </c>
      <c r="D5" s="92" t="s">
        <v>35964</v>
      </c>
      <c r="E5" s="95" t="s">
        <v>39021</v>
      </c>
      <c r="F5" s="96">
        <v>45976.18476851852</v>
      </c>
      <c r="G5" s="97">
        <f ca="1">IFERROR(NOW()-F5,"")</f>
        <v>0.22306238425517222</v>
      </c>
      <c r="H5" s="96">
        <v>45976.176817129628</v>
      </c>
      <c r="I5" s="135" t="str">
        <f>IFERROR(VLOOKUP(D5,DB!A:F,6,0),"")</f>
        <v>SCECO</v>
      </c>
      <c r="J5" s="135" t="str">
        <f>IFERROR(VLOOKUP(D5,DB!A:G,7,0),"")</f>
        <v>Dead</v>
      </c>
      <c r="K5" s="98" t="s">
        <v>39115</v>
      </c>
      <c r="L5" s="92" t="str">
        <f>IFERROR(VLOOKUP(D5,DB!A:I,9,0),"")</f>
        <v>Latis</v>
      </c>
    </row>
    <row r="6" spans="1:16" ht="15" customHeight="1">
      <c r="A6" s="135" t="s">
        <v>39116</v>
      </c>
      <c r="B6" s="135" t="str">
        <f>IFERROR(VLOOKUP(D6,DB!A:K,11,0),"")</f>
        <v>R4</v>
      </c>
      <c r="C6" s="94">
        <v>1</v>
      </c>
      <c r="D6" s="92" t="s">
        <v>32088</v>
      </c>
      <c r="E6" s="95" t="s">
        <v>39021</v>
      </c>
      <c r="F6" s="96">
        <v>45976.283148148148</v>
      </c>
      <c r="G6" s="97">
        <f ca="1">IFERROR(NOW()-F6,"")</f>
        <v>0.12468275462742895</v>
      </c>
      <c r="H6" s="96">
        <v>45976.277083333334</v>
      </c>
      <c r="I6" s="135" t="str">
        <f>IFERROR(VLOOKUP(D6,DB!A:F,6,0),"")</f>
        <v>SCECO</v>
      </c>
      <c r="J6" s="135" t="str">
        <f>IFERROR(VLOOKUP(D6,DB!A:G,7,0),"")</f>
        <v>Dead</v>
      </c>
      <c r="K6" s="98" t="s">
        <v>39117</v>
      </c>
      <c r="L6" s="92" t="str">
        <f>IFERROR(VLOOKUP(D6,DB!A:I,9,0),"")</f>
        <v>Latis</v>
      </c>
    </row>
    <row r="7" spans="1:16" ht="15" customHeight="1">
      <c r="A7" s="135"/>
      <c r="B7" s="135" t="str">
        <f>IFERROR(VLOOKUP(D7,DB!A:K,11,0),"")</f>
        <v/>
      </c>
      <c r="C7" s="94"/>
      <c r="D7" s="92"/>
      <c r="E7" s="95"/>
      <c r="F7" s="96"/>
      <c r="G7" s="97">
        <f ca="1">IFERROR(NOW()-F7,"")</f>
        <v>45976.407830902775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45976.407830902775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45976.407830902775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45976.407830902775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45976.407830902775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45976.407830902775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45976.407830902775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45976.407830902775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45976.407830902775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45976.407830902775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45976.407830902775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45976.407830902775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45976.407830902775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45976.407830902775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45976.407830902775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45976.407830902775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45976.407830902775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45976.407830902775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45976.407830902775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45976.407830902775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45976.407830902775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45976.407830902775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45976.407830902775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45976.407830902775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45976.407830902775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45976.407830902775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45976.407830902775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45976.407830902775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45976.407830902775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45976.407830902775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45976.407830902775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45976.407830902775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45976.407830902775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45976.407830902775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45976.407830902775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45976.407830902775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45976.407830902775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45976.407830902775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45976.407830902775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45976.407830902775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45976.407830902775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45976.407830902775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45976.407830902775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45976.407830902775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45976.407830902775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45976.407830902775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45976.407830902775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45976.407830902775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45976.407830902775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45976.407830902775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45976.407830902775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45976.407830902775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45976.407830902775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45976.407830902775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45976.407830902775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45976.407830902775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45976.407830902775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45976.407830902775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45976.407830902775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45976.407830902775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45976.407830902775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45976.407830902775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45976.407830902775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45976.407830902775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45976.407830902775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45976.407830902775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45976.407830902775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45976.407830902775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45976.407830902775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45976.407830902775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45976.407830902775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45976.407830902775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45976.407830902775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45976.407830902775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45976.407830902775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45976.407830902775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45976.407830902775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45976.407830902775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45976.407830902775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45976.407830902775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45976.407830902775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45976.407830902775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45976.407830902775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45976.407830902775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45976.407830902775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45976.407830902775</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45976.407830902775</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45976.407830902775</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45976.407830902775</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45976.407830902775</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45976.407830902775</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45976.407830902775</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45976.407830902775</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45976.407830902775</v>
      </c>
      <c r="H100" s="96"/>
      <c r="I100" s="135" t="str">
        <f>IFERROR(VLOOKUP(D100,DB!A:F,6,0),"")</f>
        <v/>
      </c>
      <c r="J100" s="135" t="str">
        <f>IFERROR(VLOOKUP(D100,DB!A:G,7,0),"")</f>
        <v/>
      </c>
      <c r="K100" s="98"/>
      <c r="L100" s="92" t="str">
        <f>IFERROR(VLOOKUP(D100,DB!A:I,9,0),"")</f>
        <v/>
      </c>
    </row>
  </sheetData>
  <dataValidations count="2">
    <dataValidation allowBlank="1" showInputMessage="1" showErrorMessage="1" sqref="E1" xr:uid="{A4F81451-56CC-4543-9497-104C4E44EE4B}"/>
    <dataValidation type="list" allowBlank="1" showInputMessage="1" showErrorMessage="1" sqref="E2:E1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84.575770717587147</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50.218953587958822</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27.746719791663054</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33332</v>
      </c>
      <c r="E6" s="124" t="s">
        <v>39021</v>
      </c>
      <c r="F6" s="157">
        <v>45976.195474537039</v>
      </c>
      <c r="G6" s="126">
        <f t="shared" ref="G6:G53" ca="1" si="2">IFERROR(NOW()-F6,"")</f>
        <v>0.21235636573692318</v>
      </c>
      <c r="H6" s="125">
        <v>45976.02925925926</v>
      </c>
      <c r="I6" s="124" t="str">
        <f>IFERROR(VLOOKUP(D6,DB!A:F,6,0),"")</f>
        <v>SCECO</v>
      </c>
      <c r="J6" s="124" t="str">
        <f>IFERROR(VLOOKUP(D6,DB!A:G,7,0),"")</f>
        <v>Dead</v>
      </c>
      <c r="K6" s="124" t="s">
        <v>39127</v>
      </c>
      <c r="L6" s="124" t="str">
        <f>IFERROR(VLOOKUP(D6,DB!A:I,9,0),"")</f>
        <v>Latis</v>
      </c>
    </row>
    <row r="7" spans="1:13">
      <c r="A7" s="124"/>
      <c r="B7" s="124" t="str">
        <f>IFERROR(VLOOKUP(D7,DB!A:K,11,0),"")</f>
        <v/>
      </c>
      <c r="C7" s="124"/>
      <c r="D7" s="124"/>
      <c r="E7" s="124"/>
      <c r="F7" s="124"/>
      <c r="G7" s="126">
        <f t="shared" ca="1" si="2"/>
        <v>45976.407830902775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45976.407830902775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45976.407830902775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45976.407830902775</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45976.407830902775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45976.407830902775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45976.407830902775</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45976.407830902775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45976.407830902775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45976.407830902775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45976.407830902775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45976.407830902775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45976.407830902775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45976.407830902775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45976.407830902775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45976.407830902775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45976.407830902775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45976.407830902775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45976.407830902775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45976.407830902775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45976.407830902775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45976.407830902775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45976.407830902775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45976.407830902775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45976.407830902775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45976.407830902775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45976.407830902775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45976.407830902775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45976.407830902775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45976.407830902775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45976.407830902775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45976.407830902775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45976.407830902775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45976.407830902775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45976.407830902775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45976.407830902775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45976.407830902775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45976.407830902775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45976.407830902775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45976.407830902775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45976.407830902775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45976.407830902775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45976.407830902775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45976.407830902775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45976.407830902775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45976.407830902775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45976.407830902775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45976.407830902775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45976.407830902775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45976.407830902775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45976.407830902775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45976.407830902775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45976.407830902775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45976.407830902775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45976.407830902775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45976.407830902775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45976.407830902775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45976.407830902775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45976.407830902775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45976.407830902775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45976.407830902775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45976.407830902775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45976.407830902775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45976.407830902775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45976.407830902775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45976.407830902775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45976.407830902775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45976.407830902775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45976.407830902775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45976.407830902775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45976.407830902775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45976.407830902775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45976.407830902775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45976.407830902775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45976.407830902775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45976.407830902775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45976.407830902775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45976.407830902775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45976.407830902775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45976.407830902775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45976.407830902775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45976.407830902775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45976.407830902775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45976.407830902775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45976.407830902775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45976.407830902775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45976.407830902775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45976.407830902775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45976.407830902775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45976.407830902775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45976.407830902775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45976.407830902775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45976.407830902775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45976.407830902775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45976.407830902775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45976.407830902775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45976.407830902775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45976.407830902775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45976.407830902775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45976.407830902775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45976.407830902775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45976.407830902775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45976.407830902775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45976.407830902775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45976.407830902775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45976.407830902775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45976.407830902775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45976.407830902775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45976.407830902775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45976.407830902775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45976.407830902775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45976.407830902775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45976.407830902775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45976.407830902775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45976.407830902775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45976.407830902775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45976.407830902775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45976.407830902775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45976.407830902775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45976.407830902775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45976.407830902775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45976.407830902775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45976.407830902775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45976.407830902775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45976.407830902775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45976.407830902775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45976.407830902775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45976.407830902775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45976.407830902775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45976.407830902775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45976.407830902775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45976.407830902775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45976.407830902775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45976.407830902775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45976.407830902775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45976.407830902775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45976.407830902775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45976.407830902775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45976.407830902775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45976.407830902775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45976.407830902775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45976.407830902775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45976.407830902775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45976.407830902775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45976.407830902775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45976.407830902775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45976.407830902775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45976.407830902775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45976.407830902775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45976.407830902775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45976.407830902775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45976.407830902775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45976.407830902775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45976.407830902775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45976.407830902775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45976.407830902775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45976.407830902775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45976.407830902775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45976.407830902775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45976.407830902775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45976.407830902775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45976.407830902775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45976.407830902775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45976.407830902775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45976.407830902775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45976.407830902775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45976.407830902775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45976.407830902775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45976.407830902775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45976.407830902775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45976.407830902775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45976.407830902775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45976.407830902775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45976.407830902775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45976.407830902775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45976.407830902775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45976.407830902775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45976.407830902775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45976.407830902775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45976.407830902775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45976.407830902775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45976.407830902775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45976.407830902775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45976.407830902775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45976.407830902775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45976.407830902775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45976.407830902775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45976.407830902775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45976.407830902775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45976.407830902775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45976.407830902775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45976.407830902775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45976.407830902775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45976.407830902775</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0" ca="1" si="0">IFERROR(NOW()-F2,"-")</f>
        <v>45976.407830902775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45976.407830902775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45976.407830902775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45976.407830902775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45976.407830902775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45976.407830902775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45976.407830902775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45976.407830902775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45976.407830902775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45976.407830902775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45976.407830902775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45976.407830902775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45976.407830902775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45976.407830902775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45976.407830902775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45976.407830902775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45976.407830902775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45976.407830902775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45976.407830902775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45976.407830902775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45976.407830902775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45976.407830902775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45976.407830902775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45976.407830902775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45976.407830902775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45976.407830902775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45976.407830902775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45976.407830902775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45976.407830902775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45976.407830902775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45976.407830902775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45976.407830902775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45976.407830902775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45976.407830902775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45976.407830902775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45976.407830902775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45976.407830902775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45976.407830902775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45976.407830902775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45976.407830902775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45976.407830902775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45976.407830902775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45976.407830902775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45976.407830902775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45976.407830902775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45976.407830902775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45976.407830902775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45976.407830902775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45976.407830902775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45976.407830902775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45976.407830902775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45976.407830902775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45976.407830902775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45976.407830902775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45976.407830902775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45976.407830902775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45976.407830902775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45976.407830902775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45976.407830902775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45976.407830902775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45976.407830902775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45976.407830902775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45976.407830902775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45976.407830902775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45976.407830902775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45976.407830902775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45976.407830902775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45976.407830902775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45976.407830902775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45976.407830902775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45976.407830902775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45976.407830902775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45976.407830902775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45976.407830902775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45976.407830902775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45976.407830902775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45976.407830902775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45976.407830902775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45976.407830902775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45976.407830902775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45976.407830902775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45976.407830902775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45976.407830902775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45976.407830902775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45976.407830902775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45976.407830902775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45976.407830902775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45976.407830902775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45976.407830902775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45976.407830902775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45976.407830902775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45976.407830902775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45976.407830902775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45976.407830902775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45976.407830902775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45976.407830902775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45976.407830902775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45976.407830902775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45976.407830902775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45976.407830902775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45976.407830902775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45976.407830902775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45976.407830902775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45976.407830902775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45976.407830902775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45976.407830902775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45976.407830902775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45976.407830902775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45976.407830902775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45976.407830902775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45976.407830902775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45976.407830902775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45976.407830902775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45976.407830902775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45976.407830902775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45976.407830902775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45976.407830902775</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2025-11-15T06:47:34Z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