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91" documentId="120_S{2AC9BD13-BADA-5192-A53E-5A8FF88502F6}" xr6:coauthVersionLast="47" xr6:coauthVersionMax="47" xr10:uidLastSave="{76DE3257-AFE4-4A16-AE03-D7531D9D77D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<sst xmlns="http://schemas.openxmlformats.org/spreadsheetml/2006/main" count="180297" uniqueCount="39134">
  <si>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</si>
  <si>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</si>
  <si>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</si>
  <si>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</si>
  <si>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</si>
  <si>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</si>
  <si>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</si>
  <si>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</si>
  <si>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</si>
  <si>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</si>
  <si>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</si>
  <si>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</si>
  <si>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</si>
  <si>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</si>
  <si>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</si>
  <si>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</si>
  <si>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</si>
  <si>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</si>
  <si>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</si>
  <si>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</si>
  <si>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</si>
  <si>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</si>
  <si>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</si>
  <si>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</si>
  <si>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</si>
  <si>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</si>
  <si>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</si>
  <si>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</si>
  <si>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</si>
  <si>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</si>
  <si>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</si>
  <si>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</si>
  <si>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</si>
  <si>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</si>
  <si>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</si>
  <si>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</si>
  <si>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</si>
  <si>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</si>
  <si>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</si>
  <si>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</si>
  <si>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</si>
  <si>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</si>
  <si>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</si>
  <si>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</si>
  <si>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</si>
  <si>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</si>
  <si>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</si>
  <si>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</si>
  <si>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</si>
  <si>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</si>
  <si>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</si>
  <si>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</si>
  <si>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</si>
  <si>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</si>
  <si>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</si>
  <si>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</si>
  <si>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</si>
  <si>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</si>
  <si>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</si>
  <si>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</si>
  <si>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</si>
  <si>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</si>
  <si>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</si>
  <si>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</si>
  <si>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</si>
  <si>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</si>
  <si>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</si>
  <si>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</si>
  <si>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</si>
  <si>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</si>
  <si>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</si>
  <si>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</si>
  <si>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</si>
  <si>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</si>
  <si>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</si>
  <si>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</si>
  <si>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</si>
  <si>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</si>
  <si>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</si>
  <si>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</si>
  <si>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</si>
  <si>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</si>
  <si>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</si>
  <si>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</si>
  <si>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</si>
  <si>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</si>
  <si>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</si>
  <si>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</si>
  <si>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</si>
  <si>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</si>
  <si>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</si>
  <si>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</si>
  <si>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</si>
  <si>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</si>
  <si>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</si>
  <si>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</si>
  <si>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</si>
  <si>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</si>
  <si>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</si>
  <si>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</si>
  <si>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</si>
  <si>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</si>
  <si>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</si>
  <si>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</si>
  <si>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</si>
  <si>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</si>
  <si>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</si>
  <si>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</si>
  <si>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</si>
  <si>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</si>
  <si>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</si>
  <si>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</si>
  <si>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</si>
  <si>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</si>
  <si>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</si>
  <si>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</si>
  <si>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</si>
  <si>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</si>
  <si>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</si>
  <si>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</si>
  <si>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</si>
  <si>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</si>
  <si>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</si>
  <si>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</si>
  <si>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</si>
  <si>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</si>
  <si>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</si>
  <si>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</si>
  <si>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</si>
  <si>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</si>
  <si>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</si>
  <si>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</si>
  <si>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</si>
  <si>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</si>
  <si>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</si>
  <si>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</si>
  <si>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</si>
  <si>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</si>
  <si>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</si>
  <si>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</si>
  <si>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</si>
  <si>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</si>
  <si>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</si>
  <si>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</si>
  <si>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</si>
  <si>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</si>
  <si>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</si>
  <si>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</si>
  <si>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</si>
  <si>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</si>
  <si>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</si>
  <si>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</si>
  <si>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</si>
  <si>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</si>
  <si>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</si>
  <si>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</si>
  <si>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</si>
  <si>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</si>
  <si>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</si>
  <si>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</si>
  <si>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</si>
  <si>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</si>
  <si>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</si>
  <si>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</si>
  <si>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</si>
  <si>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</si>
  <si>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</si>
  <si>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</si>
  <si>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</si>
  <si>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</si>
  <si>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</si>
  <si>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</si>
  <si>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</si>
  <si>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</si>
  <si>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</si>
  <si>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</si>
  <si>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</si>
  <si>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</si>
  <si>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</si>
  <si>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</si>
  <si>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</si>
  <si>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</si>
  <si>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</si>
  <si>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</si>
  <si>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</si>
  <si>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</si>
  <si>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</si>
  <si>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</si>
  <si>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</si>
  <si>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</si>
  <si>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</si>
  <si>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</si>
  <si>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</si>
  <si>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</si>
  <si>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</si>
  <si>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</si>
  <si>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</si>
  <si>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</si>
  <si>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</si>
  <si>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</si>
  <si>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</si>
  <si>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</si>
  <si>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</si>
  <si>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</si>
  <si>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</si>
  <si>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</si>
  <si>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</si>
  <si>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</si>
  <si>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</si>
  <si>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</si>
  <si>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</si>
  <si>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</si>
  <si>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</si>
  <si>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</si>
  <si>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</si>
  <si>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</si>
  <si>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</si>
  <si>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</si>
  <si>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</si>
  <si>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</si>
  <si>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</si>
  <si>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</si>
  <si>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</si>
  <si>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</si>
  <si>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</si>
  <si>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</si>
  <si>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</si>
  <si>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</si>
  <si>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</si>
  <si>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</si>
  <si>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</si>
  <si>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</si>
  <si>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</si>
  <si>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</si>
  <si>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</si>
  <si>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</si>
  <si>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</si>
  <si>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</si>
  <si>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</si>
  <si>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</si>
  <si>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</si>
  <si>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</si>
  <si>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</si>
  <si>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</si>
  <si>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</si>
  <si>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</si>
  <si>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</si>
  <si>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</si>
  <si>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</si>
  <si>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</si>
  <si>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</si>
  <si>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</si>
  <si>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</si>
  <si>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</si>
  <si>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</si>
  <si>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</si>
  <si>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</si>
  <si>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</si>
  <si>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</si>
  <si>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</si>
  <si>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</si>
  <si>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</si>
  <si>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</si>
  <si>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</si>
  <si>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</si>
  <si>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</si>
  <si>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</si>
  <si>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</si>
  <si>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</si>
  <si>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</si>
  <si>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</si>
  <si>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</si>
  <si>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</si>
  <si>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</si>
  <si>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</si>
  <si>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</si>
  <si>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</si>
  <si>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</si>
  <si>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</si>
  <si>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</si>
  <si>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</si>
  <si>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</si>
  <si>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</si>
  <si>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</si>
  <si>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</si>
  <si>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</si>
  <si>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</si>
  <si>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</si>
  <si>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</si>
  <si>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</si>
  <si>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</si>
  <si>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</si>
  <si>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</si>
  <si>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</si>
  <si>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</si>
  <si>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</si>
  <si>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</si>
  <si>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</si>
  <si>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</si>
  <si>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</si>
  <si>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</si>
  <si>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</si>
  <si>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</si>
  <si>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</si>
  <si>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</si>
  <si>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</si>
  <si>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</si>
  <si>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</si>
  <si>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</si>
  <si>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</si>
  <si>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</si>
  <si>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</si>
  <si>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</si>
  <si>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</si>
  <si>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</si>
  <si>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</si>
  <si>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</si>
  <si>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</si>
  <si>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</si>
  <si>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</si>
  <si>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</si>
  <si>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</si>
  <si>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</si>
  <si>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</si>
  <si>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</si>
  <si>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</si>
  <si>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</si>
  <si>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</si>
  <si>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</si>
  <si>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</si>
  <si>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</si>
  <si>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</si>
  <si>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</si>
  <si>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</si>
  <si>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</si>
  <si>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</si>
  <si>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</si>
  <si>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</si>
  <si>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</si>
  <si>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</si>
  <si>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</si>
  <si>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</si>
  <si>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</si>
  <si>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</si>
  <si>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</si>
  <si>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</si>
  <si>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</si>
  <si>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</si>
  <si>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</si>
  <si>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</si>
  <si>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</si>
  <si>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</si>
  <si>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</si>
  <si>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</si>
  <si>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</si>
  <si>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</si>
  <si>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</si>
  <si>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</si>
  <si>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</si>
  <si>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</si>
  <si>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</si>
  <si>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</si>
  <si>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</si>
  <si>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</si>
  <si>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</si>
  <si>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</si>
  <si>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</si>
  <si>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</si>
  <si>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</si>
  <si>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</si>
  <si>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</si>
  <si>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</si>
  <si>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</si>
  <si>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</si>
  <si>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</si>
  <si>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</si>
  <si>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</si>
  <si>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</si>
  <si>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</si>
  <si>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</si>
  <si>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</si>
  <si>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</si>
  <si>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</si>
  <si>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</si>
  <si>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</si>
  <si>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</si>
  <si>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</si>
  <si>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</si>
  <si>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</si>
  <si>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</si>
  <si>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</si>
  <si>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</si>
  <si>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</si>
  <si>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</si>
  <si>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</si>
  <si>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</si>
  <si>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</si>
  <si>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</si>
  <si>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</si>
  <si>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</si>
  <si>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</si>
  <si>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</si>
  <si>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</si>
  <si>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</si>
  <si>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</si>
  <si>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</si>
  <si>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</si>
  <si>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</si>
  <si>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</si>
  <si>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</si>
  <si>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</si>
  <si>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</si>
  <si>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</si>
  <si>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</si>
  <si>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</si>
  <si>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</si>
  <si>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</si>
  <si>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</si>
  <si>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</si>
  <si>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</si>
  <si>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</si>
  <si>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</si>
  <si>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</si>
  <si>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</si>
  <si>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</si>
  <si>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</si>
  <si>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</si>
  <si>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</si>
  <si>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</si>
  <si>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</si>
  <si>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</si>
  <si>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</si>
  <si>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</si>
  <si>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</si>
  <si>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</si>
  <si>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</si>
  <si>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</si>
  <si>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</si>
  <si>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</si>
  <si>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</si>
  <si>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</si>
  <si>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</si>
  <si>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</si>
  <si>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</si>
  <si>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</si>
  <si>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</si>
  <si>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</si>
  <si>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</si>
  <si>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</si>
  <si>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</si>
  <si>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</si>
  <si>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</si>
  <si>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</si>
  <si>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</si>
  <si>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</si>
  <si>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</si>
  <si>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</si>
  <si>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</si>
  <si>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</si>
  <si>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</si>
  <si>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</si>
  <si>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</si>
  <si>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</si>
  <si>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</si>
  <si>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</si>
  <si>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</si>
  <si>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</si>
  <si>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</si>
  <si>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</si>
  <si>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</si>
  <si>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</si>
  <si>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</si>
  <si>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</si>
  <si>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</si>
  <si>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</si>
  <si>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</si>
  <si>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</si>
  <si>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</si>
  <si>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</si>
  <si>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</si>
  <si>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</si>
  <si>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</si>
  <si>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</si>
  <si>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</si>
  <si>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</si>
  <si>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</si>
  <si>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</si>
  <si>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</si>
  <si>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</si>
  <si>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</si>
  <si>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</si>
  <si>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</si>
  <si>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</si>
  <si>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</si>
  <si>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</si>
  <si>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</si>
  <si>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</si>
  <si>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</si>
  <si>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</si>
  <si>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</si>
  <si>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</si>
  <si>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</si>
  <si>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</si>
  <si>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</si>
  <si>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</si>
  <si>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</si>
  <si>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</si>
  <si>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</si>
  <si>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</si>
  <si>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</si>
  <si>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</si>
  <si>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</si>
  <si>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</si>
  <si>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</si>
  <si>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</si>
  <si>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</si>
  <si>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</si>
  <si>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</si>
  <si>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</si>
  <si>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</si>
  <si>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</si>
  <si>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</si>
  <si>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</si>
  <si>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</si>
  <si>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</si>
  <si>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</si>
  <si>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</si>
  <si>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</si>
  <si>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</si>
  <si>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</si>
  <si>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</si>
  <si>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</si>
  <si>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</si>
  <si>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</si>
  <si>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</si>
  <si>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</si>
  <si>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</si>
  <si>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</si>
  <si>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</si>
  <si>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</si>
  <si>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</si>
  <si>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</si>
  <si>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</si>
  <si>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</si>
  <si>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</si>
  <si>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</si>
  <si>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</si>
  <si>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</si>
  <si>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</si>
  <si>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</si>
  <si>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</si>
  <si>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</si>
  <si>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</si>
  <si>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</si>
  <si>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</si>
  <si>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</si>
  <si>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</si>
  <si>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</si>
  <si>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</si>
  <si>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</si>
  <si>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</si>
  <si>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</si>
  <si>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</si>
  <si>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</si>
  <si>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</si>
  <si>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</si>
  <si>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</si>
  <si>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</si>
  <si>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</si>
  <si>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</si>
  <si>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</si>
  <si>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</si>
  <si>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</si>
  <si>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</si>
  <si>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</si>
  <si>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</si>
  <si>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</si>
  <si>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</si>
  <si>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</si>
  <si>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</si>
  <si>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</si>
  <si>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</si>
  <si>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</si>
  <si>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</si>
  <si>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</si>
  <si>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</si>
  <si>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</si>
  <si>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</si>
  <si>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</si>
  <si>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</si>
  <si>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</si>
  <si>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</si>
  <si>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</si>
  <si>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</si>
  <si>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</si>
  <si>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</si>
  <si>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</si>
  <si>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</si>
  <si>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</si>
  <si>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</si>
  <si>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</si>
  <si>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</si>
  <si>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</si>
  <si>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</si>
  <si>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</si>
  <si>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</si>
  <si>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</si>
  <si>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</si>
  <si>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</si>
  <si>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</si>
  <si>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</si>
  <si>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</si>
  <si>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</si>
  <si>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</si>
  <si>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</si>
  <si>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</si>
  <si>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</si>
  <si>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</si>
  <si>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</si>
  <si>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</si>
  <si>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</si>
  <si>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</si>
  <si>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</si>
  <si>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</si>
  <si>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</si>
  <si>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</si>
  <si>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</si>
  <si>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</si>
  <si>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</si>
  <si>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</si>
  <si>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</si>
  <si>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</si>
  <si>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</si>
  <si>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</si>
  <si>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</si>
  <si>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</si>
  <si>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</si>
  <si>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</si>
  <si>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</si>
  <si>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</si>
  <si>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</si>
  <si>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</si>
  <si>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</si>
  <si>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</si>
  <si>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</si>
  <si>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</si>
  <si>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</si>
  <si>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</si>
  <si>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</si>
  <si>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</si>
  <si>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</si>
  <si>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</si>
  <si>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</si>
  <si>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</si>
  <si>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</si>
  <si>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</si>
  <si>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</si>
  <si>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</si>
  <si>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</si>
  <si>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</si>
  <si>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</si>
  <si>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</si>
  <si>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</si>
  <si>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</si>
  <si>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</si>
  <si>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</si>
  <si>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</si>
  <si>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</si>
  <si>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</si>
  <si>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</si>
  <si>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</si>
  <si>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</si>
  <si>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</si>
  <si>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</si>
  <si>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</si>
  <si>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</si>
  <si>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</si>
  <si>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</si>
  <si>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</si>
  <si>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</si>
  <si>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</si>
  <si>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</si>
  <si>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</si>
  <si>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</si>
  <si>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</si>
  <si>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</si>
  <si>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</si>
  <si>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</si>
  <si>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</si>
  <si>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</si>
  <si>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</si>
  <si>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</si>
  <si>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</si>
  <si>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</si>
  <si>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</si>
  <si>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</si>
  <si>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</si>
  <si>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</si>
  <si>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</si>
  <si>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</si>
  <si>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</si>
  <si>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</si>
  <si>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</si>
  <si>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</si>
  <si>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</si>
  <si>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</si>
  <si>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</si>
  <si>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</si>
  <si>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</si>
  <si>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</si>
  <si>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</si>
  <si>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</si>
  <si>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</si>
  <si>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</si>
  <si>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</si>
  <si>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</si>
  <si>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</si>
  <si>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</si>
  <si>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</si>
  <si>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</si>
  <si>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</si>
  <si>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</si>
  <si>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</si>
  <si>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</si>
  <si>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</si>
  <si>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</si>
  <si>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</si>
  <si>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</si>
  <si>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</si>
  <si>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</si>
  <si>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</si>
  <si>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</si>
  <si>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</si>
  <si>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</si>
  <si>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</si>
  <si>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</si>
  <si>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</si>
  <si>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</si>
  <si>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</si>
  <si>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</si>
  <si>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</si>
  <si>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</si>
  <si>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</si>
  <si>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</si>
  <si>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</si>
  <si>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</si>
  <si>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</si>
  <si>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</si>
  <si>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</si>
  <si>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</si>
  <si>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</si>
  <si>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</si>
  <si>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</si>
  <si>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</si>
  <si>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</si>
  <si>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</si>
  <si>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</si>
  <si>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</si>
  <si>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</si>
  <si>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</si>
  <si>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</si>
  <si>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</si>
  <si>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</si>
  <si>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</si>
  <si>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</si>
  <si>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</si>
  <si>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</si>
  <si>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</si>
  <si>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</si>
  <si>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</si>
  <si>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</si>
  <si>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</si>
  <si>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</si>
  <si>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</si>
  <si>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</si>
  <si>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</si>
  <si>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</si>
  <si>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</si>
  <si>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</si>
  <si>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</si>
  <si>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</si>
  <si>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</si>
  <si>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</si>
  <si>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</si>
  <si>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</si>
  <si>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</si>
  <si>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</si>
  <si>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</si>
  <si>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</si>
  <si>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</si>
  <si>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</si>
  <si>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</si>
  <si>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</si>
  <si>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</si>
  <si>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</si>
  <si>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</si>
  <si>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</si>
  <si>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</si>
  <si>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</si>
  <si>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</si>
  <si>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</si>
  <si>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</si>
  <si>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</si>
  <si>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</si>
  <si>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</si>
  <si>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</si>
  <si>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</si>
  <si>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</si>
  <si>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</si>
  <si>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</si>
  <si>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</si>
  <si>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</si>
  <si>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</si>
  <si>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</si>
  <si>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</si>
  <si>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</si>
  <si>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</si>
  <si>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</si>
  <si>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</si>
  <si>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</si>
  <si>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</si>
  <si>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</si>
  <si>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</si>
  <si>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</si>
  <si>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</si>
  <si>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</si>
  <si>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</si>
  <si>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</si>
  <si>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</si>
  <si>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</si>
  <si>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</si>
  <si>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</si>
  <si>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</si>
  <si>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</si>
  <si>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</si>
  <si>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</si>
  <si>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</si>
  <si>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</si>
  <si>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</si>
  <si>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</si>
  <si>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</si>
  <si>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</si>
  <si>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</si>
  <si>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</si>
  <si>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</si>
  <si>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</si>
  <si>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</si>
  <si>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</si>
  <si>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</si>
  <si>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</si>
  <si>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</si>
  <si>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</si>
  <si>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</si>
  <si>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</si>
  <si>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</si>
  <si>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</si>
  <si>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</si>
  <si>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</si>
  <si>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</si>
  <si>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</si>
  <si>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</si>
  <si>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</si>
  <si>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</si>
  <si>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</si>
  <si>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</si>
  <si>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</si>
  <si>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</si>
  <si>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</si>
  <si>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</si>
  <si>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</si>
  <si>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</si>
  <si>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</si>
  <si>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</si>
  <si>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</si>
  <si>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</si>
  <si>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</si>
  <si>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</si>
  <si>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</si>
  <si>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</si>
  <si>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</si>
  <si>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</si>
  <si>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</si>
  <si>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</si>
  <si>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</si>
  <si>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</si>
  <si>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</si>
  <si>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</si>
  <si>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</si>
  <si>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</si>
  <si>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</si>
  <si>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</si>
  <si>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</si>
  <si>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</si>
  <si>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</si>
  <si>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</si>
  <si>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</si>
  <si>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</si>
  <si>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</si>
  <si>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</si>
  <si>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</si>
  <si>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</si>
  <si>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</si>
  <si>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</si>
  <si>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</si>
  <si>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</si>
  <si>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</si>
  <si>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</si>
  <si>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</si>
  <si>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</si>
  <si>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</si>
  <si>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</si>
  <si>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</si>
  <si>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</si>
  <si>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</si>
  <si>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</si>
  <si>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</si>
  <si>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</si>
  <si>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</si>
  <si>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</si>
  <si>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</si>
  <si>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</si>
  <si>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</si>
  <si>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</si>
  <si>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</si>
  <si>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</si>
  <si>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</si>
  <si>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</si>
  <si>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</si>
  <si>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</si>
  <si>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</si>
  <si>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</si>
  <si>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</si>
  <si>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</si>
  <si>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</si>
  <si>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</si>
  <si>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</si>
  <si>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</si>
  <si>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</si>
  <si>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</si>
  <si>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</si>
  <si>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</si>
  <si>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</si>
  <si>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</si>
  <si>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</si>
  <si>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</si>
  <si>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</si>
  <si>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</si>
  <si>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</si>
  <si>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</si>
  <si>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</si>
  <si>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</si>
  <si>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</si>
  <si>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</si>
  <si>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</si>
  <si>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</si>
  <si>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</si>
  <si>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</si>
  <si>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</si>
  <si>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</si>
  <si>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</si>
  <si>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</si>
  <si>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</si>
  <si>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</si>
  <si>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</si>
  <si>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</si>
  <si>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</si>
  <si>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</si>
  <si>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</si>
  <si>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</si>
  <si>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</si>
  <si>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</si>
  <si>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</si>
  <si>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</si>
  <si>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</si>
  <si>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</si>
  <si>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</si>
  <si>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</si>
  <si>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</si>
  <si>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</si>
  <si>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</si>
  <si>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</si>
  <si>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</si>
  <si>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</si>
  <si>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</si>
  <si>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</si>
  <si>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</si>
  <si>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</si>
  <si>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</si>
  <si>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</si>
  <si>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</si>
  <si>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</si>
  <si>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</si>
  <si>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</si>
  <si>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</si>
  <si>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</si>
  <si>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</si>
  <si>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</si>
  <si>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</si>
  <si>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</si>
  <si>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</si>
  <si>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</si>
  <si>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</si>
  <si>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</si>
  <si>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</si>
  <si>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</si>
  <si>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</si>
  <si>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</si>
  <si>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</si>
  <si>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</si>
  <si>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</si>
  <si>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</si>
  <si>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</si>
  <si>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</si>
  <si>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</si>
  <si>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</si>
  <si>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</si>
  <si>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</si>
  <si>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</si>
  <si>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</si>
  <si>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</si>
  <si>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</si>
  <si>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</si>
  <si>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</si>
  <si>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</si>
  <si>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</si>
  <si>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</si>
  <si>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</si>
  <si>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</si>
  <si>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</si>
  <si>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</si>
  <si>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</si>
  <si>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</si>
  <si>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</si>
  <si>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</si>
  <si>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</si>
  <si>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</si>
  <si>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</si>
  <si>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</si>
  <si>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</si>
  <si>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</si>
  <si>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</si>
  <si>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</si>
  <si>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</si>
  <si>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</si>
  <si>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</si>
  <si>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</si>
  <si>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</si>
  <si>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</si>
  <si>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</si>
  <si>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</si>
  <si>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</si>
  <si>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</si>
  <si>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</si>
  <si>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</si>
  <si>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</si>
  <si>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</si>
  <si>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</si>
  <si>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</si>
  <si>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</si>
  <si>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</si>
  <si>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</si>
  <si>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</si>
  <si>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</si>
  <si>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</si>
  <si>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</si>
  <si>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</si>
  <si>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</si>
  <si>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</si>
  <si>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</si>
  <si>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</si>
  <si>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</si>
  <si>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</si>
  <si>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</si>
  <si>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</si>
  <si>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</si>
  <si>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</si>
  <si>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</si>
  <si>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</si>
  <si>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</si>
  <si>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</si>
  <si>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</si>
  <si>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</si>
  <si>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</si>
  <si>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</si>
  <si>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</si>
  <si>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</si>
  <si>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</si>
  <si>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</si>
  <si>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</si>
  <si>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</si>
  <si>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</si>
  <si>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</si>
  <si>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</si>
  <si>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</si>
  <si>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</si>
  <si>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</si>
  <si>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</si>
  <si>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</si>
  <si>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</si>
  <si>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</si>
  <si>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</si>
  <si>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</si>
  <si>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</si>
  <si>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</si>
  <si>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</si>
  <si>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</si>
  <si>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</si>
  <si>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</si>
  <si>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</si>
  <si>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</si>
  <si>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</si>
  <si>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</si>
  <si>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</si>
  <si>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</si>
  <si>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</si>
  <si>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</si>
  <si>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</si>
  <si>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</si>
  <si>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</si>
  <si>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</si>
  <si>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</si>
  <si>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</si>
  <si>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</si>
  <si>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</si>
  <si>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</si>
  <si>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</si>
  <si>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</si>
  <si>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</si>
  <si>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</si>
  <si>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</si>
  <si>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</si>
  <si>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</si>
  <si>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</si>
  <si>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</si>
  <si>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</si>
  <si>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</si>
  <si>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</si>
  <si>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</si>
  <si>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</si>
  <si>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</si>
  <si>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</si>
  <si>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</si>
  <si>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</si>
  <si>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</si>
  <si>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</si>
  <si>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</si>
  <si>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</si>
  <si>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</si>
  <si>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</si>
  <si>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</si>
  <si>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</si>
  <si>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</si>
  <si>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</si>
  <si>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</si>
  <si>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</si>
  <si>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</si>
  <si>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</si>
  <si>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</si>
  <si>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</si>
  <si>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</si>
  <si>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</si>
  <si>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</si>
  <si>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</si>
  <si>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</si>
  <si>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</si>
  <si>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</si>
  <si>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</si>
  <si>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</si>
  <si>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</si>
  <si>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</si>
  <si>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</si>
  <si>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</si>
  <si>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</si>
  <si>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</si>
  <si>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</si>
  <si>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</si>
  <si>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</si>
  <si>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</si>
  <si>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</si>
  <si>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</si>
  <si>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</si>
  <si>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</si>
  <si>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</si>
  <si>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</si>
  <si>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</si>
  <si>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</si>
  <si>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</si>
  <si>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</si>
  <si>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</si>
  <si>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</si>
  <si>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</si>
  <si>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</si>
  <si>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</si>
  <si>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</si>
  <si>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</si>
  <si>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</si>
  <si>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</si>
  <si>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</si>
  <si>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</si>
  <si>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</si>
  <si>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</si>
  <si>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</si>
  <si>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</si>
  <si>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</si>
  <si>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</si>
  <si>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</si>
  <si>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</si>
  <si>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</si>
  <si>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</si>
  <si>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</si>
  <si>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</si>
  <si>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</si>
  <si>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</si>
  <si>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</si>
  <si>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</si>
  <si>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</si>
  <si>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</si>
  <si>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</si>
  <si>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</si>
  <si>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</si>
  <si>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</si>
  <si>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</si>
  <si>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</si>
  <si>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</si>
  <si>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</si>
  <si>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</si>
  <si>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</si>
  <si>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</si>
  <si>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</si>
  <si>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</si>
  <si>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</si>
  <si>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</si>
  <si>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</si>
  <si>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</si>
  <si>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</si>
  <si>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</si>
  <si>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</si>
  <si>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</si>
  <si>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</si>
  <si>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</si>
  <si>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</si>
  <si>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</si>
  <si>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</si>
  <si>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</si>
  <si>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</si>
  <si>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</si>
  <si>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</si>
  <si>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</si>
  <si>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</si>
  <si>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</si>
  <si>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</si>
  <si>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</si>
  <si>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</si>
  <si>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</si>
  <si>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</si>
  <si>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</si>
  <si>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</si>
  <si>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</si>
  <si>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</si>
  <si>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</si>
  <si>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</si>
  <si>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</si>
  <si>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</si>
  <si>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</si>
  <si>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</si>
  <si>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</si>
  <si>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</si>
  <si>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</si>
  <si>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</si>
  <si>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</si>
  <si>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</si>
  <si>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</si>
  <si>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</si>
  <si>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</si>
  <si>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</si>
  <si>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</si>
  <si>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</si>
  <si>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</si>
  <si>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</si>
  <si>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</si>
  <si>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</si>
  <si>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</si>
  <si>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</si>
  <si>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</si>
  <si>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</si>
  <si>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</si>
  <si>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</si>
  <si>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</si>
  <si>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</si>
  <si>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</si>
  <si>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</si>
  <si>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</si>
  <si>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</si>
  <si>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</si>
  <si>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</si>
  <si>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</si>
  <si>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</si>
  <si>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</si>
  <si>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</si>
  <si>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</si>
  <si>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</si>
  <si>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</si>
  <si>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</si>
  <si>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</si>
  <si>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</si>
  <si>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</si>
  <si>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</si>
  <si>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</si>
  <si>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</si>
  <si>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</si>
  <si>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</si>
  <si>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</si>
  <si>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</si>
  <si>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</si>
  <si>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</si>
  <si>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</si>
  <si>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</si>
  <si>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</si>
  <si>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</si>
  <si>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</si>
  <si>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</si>
  <si>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</si>
  <si>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</si>
  <si>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</si>
  <si>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</si>
  <si>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</si>
  <si>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</si>
  <si>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</si>
  <si>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</si>
  <si>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</si>
  <si>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</si>
  <si>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</si>
  <si>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</si>
  <si>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</si>
  <si>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</si>
  <si>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</si>
  <si>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</si>
  <si>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</si>
  <si>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</si>
  <si>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</si>
  <si>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</si>
  <si>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</si>
  <si>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</si>
  <si>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</si>
  <si>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</si>
  <si>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</si>
  <si>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</si>
  <si>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</si>
  <si>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</si>
  <si>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</si>
  <si>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</si>
  <si>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</si>
  <si>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</si>
  <si>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</si>
  <si>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</si>
  <si>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</si>
  <si>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</si>
  <si>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</si>
  <si>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</si>
  <si>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</si>
  <si>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</si>
  <si>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</si>
  <si>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</si>
  <si>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</si>
  <si>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</si>
  <si>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</si>
  <si>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</si>
  <si>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</si>
  <si>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</si>
  <si>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</si>
  <si>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</si>
  <si>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</si>
  <si>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</si>
  <si>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</si>
  <si>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</si>
  <si>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</si>
  <si>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</si>
  <si>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</si>
  <si>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</si>
  <si>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</si>
  <si>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</si>
  <si>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</si>
  <si>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</si>
  <si>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</si>
  <si>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</si>
  <si>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</si>
  <si>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</si>
  <si>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</si>
  <si>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</si>
  <si>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</si>
  <si>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</si>
  <si>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</si>
  <si>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</si>
  <si>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</si>
  <si>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</si>
  <si>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</si>
  <si>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</si>
  <si>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</si>
  <si>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</si>
  <si>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</si>
  <si>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</si>
  <si>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</si>
  <si>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</si>
  <si>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</si>
  <si>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</si>
  <si>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</si>
  <si>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</si>
  <si>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</si>
  <si>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</si>
  <si>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</si>
  <si>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</si>
  <si>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</si>
  <si>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</si>
  <si>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</si>
  <si>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</si>
  <si>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</si>
  <si>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</si>
  <si>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</si>
  <si>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</si>
  <si>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</si>
  <si>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</si>
  <si>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</si>
  <si>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</si>
  <si>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</si>
  <si>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</si>
  <si>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</si>
  <si>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</si>
  <si>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</si>
  <si>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</si>
  <si>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</si>
  <si>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</si>
  <si>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</si>
  <si>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</si>
  <si>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</si>
  <si>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</si>
  <si>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</si>
  <si>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</si>
  <si>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</si>
  <si>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</si>
  <si>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</si>
  <si>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</si>
  <si>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</si>
  <si>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</si>
  <si>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</si>
  <si>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</si>
  <si>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</si>
  <si>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</si>
  <si>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</si>
  <si>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</si>
  <si>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</si>
  <si>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</si>
  <si>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</si>
  <si>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</si>
  <si>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</si>
  <si>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</si>
  <si>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</si>
  <si>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</si>
  <si>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</si>
  <si>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</si>
  <si>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</si>
  <si>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</si>
  <si>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</si>
  <si>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</si>
  <si>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</si>
  <si>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</si>
  <si>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</si>
  <si>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</si>
  <si>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</si>
  <si>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</si>
  <si>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</si>
  <si>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</si>
  <si>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</si>
  <si>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</si>
  <si>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</si>
  <si>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</si>
  <si>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</si>
  <si>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</si>
  <si>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</si>
  <si>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</si>
  <si>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</si>
  <si>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</si>
  <si>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</si>
  <si>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</si>
  <si>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</si>
  <si>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</si>
  <si>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</si>
  <si>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</si>
  <si>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</si>
  <si>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</si>
  <si>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</si>
  <si>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</si>
  <si>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</si>
  <si>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</si>
  <si>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</si>
  <si>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</si>
  <si>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</si>
  <si>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</si>
  <si>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</si>
  <si>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</si>
  <si>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</si>
  <si>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</si>
  <si>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</si>
  <si>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</si>
  <si>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</si>
  <si>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</si>
  <si>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</si>
  <si>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</si>
  <si>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</si>
  <si>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</si>
  <si>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</si>
  <si>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</si>
  <si>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</si>
  <si>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</si>
  <si>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</si>
  <si>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</si>
  <si>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</si>
  <si>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</si>
  <si>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</si>
  <si>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</si>
  <si>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</si>
  <si>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</si>
  <si>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</si>
  <si>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</si>
  <si>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</si>
  <si>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</si>
  <si>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</si>
  <si>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</si>
  <si>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</si>
  <si>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</si>
  <si>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</si>
  <si>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</si>
  <si>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</si>
  <si>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</si>
  <si>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</si>
  <si>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</si>
  <si>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</si>
  <si>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</si>
  <si>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</si>
  <si>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</si>
  <si>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</si>
  <si>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</si>
  <si>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</si>
  <si>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</si>
  <si>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</si>
  <si>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</si>
  <si>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</si>
  <si>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</si>
  <si>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</si>
  <si>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</si>
  <si>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</si>
  <si>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</si>
  <si>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</si>
  <si>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</si>
  <si>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</si>
  <si>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</si>
  <si>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</si>
  <si>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</si>
  <si>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</si>
  <si>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</si>
  <si>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</si>
  <si>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</si>
  <si>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</si>
  <si>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</si>
  <si>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</si>
  <si>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</si>
  <si>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</si>
  <si>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</si>
  <si>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</si>
  <si>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</si>
  <si>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</si>
  <si>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</si>
  <si>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</si>
  <si>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</si>
  <si>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</si>
  <si>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</si>
  <si>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</si>
  <si>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</si>
  <si>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</si>
  <si>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</si>
  <si>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</si>
  <si>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</si>
  <si>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</si>
  <si>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</si>
  <si>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</si>
  <si>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</si>
  <si>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</si>
  <si>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</si>
  <si>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</si>
  <si>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</si>
  <si>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</si>
  <si>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</si>
  <si>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</si>
  <si>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</si>
  <si>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</si>
  <si>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</si>
  <si>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</si>
  <si>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</si>
  <si>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</si>
  <si>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</si>
  <si>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</si>
  <si>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</si>
  <si>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</si>
  <si>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</si>
  <si>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</si>
  <si>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</si>
  <si>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</si>
  <si>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</si>
  <si>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</si>
  <si>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</si>
  <si>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</si>
  <si>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</si>
  <si>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</si>
  <si>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</si>
  <si>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</si>
  <si>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</si>
  <si>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</si>
  <si>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</si>
  <si>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</si>
  <si>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</si>
  <si>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</si>
  <si>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</si>
  <si>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</si>
  <si>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</si>
  <si>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</si>
  <si>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</si>
  <si>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</si>
  <si>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</si>
  <si>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</si>
  <si>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</si>
  <si>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</si>
  <si>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</si>
  <si>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</si>
  <si>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</si>
  <si>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</si>
  <si>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</si>
  <si>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</si>
  <si>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</si>
  <si>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</si>
  <si>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</si>
  <si>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</si>
  <si>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</si>
  <si>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</si>
  <si>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</si>
  <si>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</si>
  <si>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</si>
  <si>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</si>
  <si>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</si>
  <si>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</si>
  <si>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</si>
  <si>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</si>
  <si>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</si>
  <si>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</si>
  <si>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</si>
  <si>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</si>
  <si>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</si>
  <si>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</si>
  <si>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</si>
  <si>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</si>
  <si>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</si>
  <si>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</si>
  <si>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</si>
  <si>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</si>
  <si>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</si>
  <si>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</si>
  <si>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</si>
  <si>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</si>
  <si>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</si>
  <si>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</si>
  <si>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</si>
  <si>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</si>
  <si>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</si>
  <si>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</si>
  <si>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</si>
  <si>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</si>
  <si>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</si>
  <si>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</si>
  <si>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</si>
  <si>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</si>
  <si>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</si>
  <si>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</si>
  <si>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</si>
  <si>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</si>
  <si>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</si>
  <si>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</si>
  <si>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</si>
  <si>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</si>
  <si>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</si>
  <si>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</si>
  <si>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</si>
  <si>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</si>
  <si>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</si>
  <si>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</si>
  <si>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</si>
  <si>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</si>
  <si>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</si>
  <si>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</si>
  <si>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</si>
  <si>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</si>
  <si>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</si>
  <si>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</si>
  <si>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</si>
  <si>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</si>
  <si>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</si>
  <si>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</si>
  <si>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</si>
  <si>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</si>
  <si>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</si>
  <si>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</si>
  <si>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</si>
  <si>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</si>
  <si>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</si>
  <si>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</si>
  <si>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</si>
  <si>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</si>
  <si>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</si>
  <si>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</si>
  <si>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</si>
  <si>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</si>
  <si>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</si>
  <si>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</si>
  <si>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</si>
  <si>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</si>
  <si>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</si>
  <si>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</si>
  <si>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</si>
  <si>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</si>
  <si>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</si>
  <si>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</si>
  <si>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</si>
  <si>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</si>
  <si>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</si>
  <si>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</si>
  <si>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</si>
  <si>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</si>
  <si>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</si>
  <si>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</si>
  <si>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</si>
  <si>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</si>
  <si>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</si>
  <si>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</si>
  <si>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</si>
  <si>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</si>
  <si>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</si>
  <si>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</si>
  <si>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</si>
  <si>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</si>
  <si>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</si>
  <si>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</si>
  <si>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</si>
  <si>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</si>
  <si>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</si>
  <si>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</si>
  <si>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</si>
  <si>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</si>
  <si>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</si>
  <si>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</si>
  <si>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</si>
  <si>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</si>
  <si>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</si>
  <si>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</si>
  <si>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</si>
  <si>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</si>
  <si>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</si>
  <si>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</si>
  <si>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</si>
  <si>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</si>
  <si>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</si>
  <si>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</si>
  <si>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</si>
  <si>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</si>
  <si>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</si>
  <si>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</si>
  <si>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</si>
  <si>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</si>
  <si>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</si>
  <si>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</si>
  <si>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</si>
  <si>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</si>
  <si>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</si>
  <si>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</si>
  <si>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</si>
  <si>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</si>
  <si>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</si>
  <si>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</si>
  <si>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</si>
  <si>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</si>
  <si>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</si>
  <si>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</si>
  <si>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</si>
  <si>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</si>
  <si>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</si>
  <si>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</si>
  <si>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</si>
  <si>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</si>
  <si>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</si>
  <si>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</si>
  <si>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</si>
  <si>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</si>
  <si>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</si>
  <si>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</si>
  <si>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</si>
  <si>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</si>
  <si>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</si>
  <si>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</si>
  <si>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</si>
  <si>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</si>
  <si>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</si>
  <si>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</si>
  <si>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</si>
  <si>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</si>
  <si>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</si>
  <si>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</si>
  <si>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</si>
  <si>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</si>
  <si>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</si>
  <si>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</si>
  <si>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</si>
  <si>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</si>
  <si>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</si>
  <si>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</si>
  <si>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</si>
  <si>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</si>
  <si>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</si>
  <si>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</si>
  <si>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</si>
  <si>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</si>
  <si>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</si>
  <si>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</si>
  <si>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</si>
  <si>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</si>
  <si>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</si>
  <si>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</si>
  <si>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</si>
  <si>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</si>
  <si>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</si>
  <si>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</si>
  <si>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</si>
  <si>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</si>
  <si>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</si>
  <si>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</si>
  <si>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</si>
  <si>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</si>
  <si>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</si>
  <si>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</si>
  <si>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</si>
  <si>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</si>
  <si>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</si>
  <si>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</si>
  <si>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</si>
  <si>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</si>
  <si>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</si>
  <si>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</si>
  <si>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</si>
  <si>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</si>
  <si>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</si>
  <si>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</si>
  <si>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</si>
  <si>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</si>
  <si>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</si>
  <si>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</si>
  <si>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</si>
  <si>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</si>
  <si>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</si>
  <si>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</si>
  <si>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</si>
  <si>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</si>
  <si>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</si>
  <si>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</si>
  <si>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</si>
  <si>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</si>
  <si>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</si>
  <si>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</si>
  <si>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</si>
  <si>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</si>
  <si>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</si>
  <si>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</si>
  <si>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</si>
  <si>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</si>
  <si>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</si>
  <si>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</si>
  <si>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</si>
  <si>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</si>
  <si>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</si>
  <si>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</si>
  <si>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</si>
  <si>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</si>
  <si>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</si>
  <si>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</si>
  <si>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</si>
  <si>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</si>
  <si>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</si>
  <si>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</si>
  <si>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</si>
  <si>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</si>
  <si>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</si>
  <si>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</si>
  <si>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</si>
  <si>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</si>
  <si>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</si>
  <si>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</si>
  <si>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</si>
  <si>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</si>
  <si>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</si>
  <si>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</si>
  <si>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</si>
  <si>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</si>
  <si>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</si>
  <si>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</si>
  <si>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</si>
  <si>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</si>
  <si>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</si>
  <si>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</si>
  <si>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</si>
  <si>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</si>
  <si>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</si>
  <si>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</si>
  <si>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</si>
  <si>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</si>
  <si>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</si>
  <si>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</si>
  <si>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</si>
  <si>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</si>
  <si>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</si>
  <si>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</si>
  <si>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</si>
  <si>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</si>
  <si>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</si>
  <si>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</si>
  <si>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</si>
  <si>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</si>
  <si>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</si>
  <si>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</si>
  <si>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</si>
  <si>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</si>
  <si>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</si>
  <si>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</si>
  <si>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</si>
  <si>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</si>
  <si>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</si>
  <si>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</si>
  <si>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</si>
  <si>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</si>
  <si>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</si>
  <si>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</si>
  <si>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</si>
  <si>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</si>
  <si>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</si>
  <si>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</si>
  <si>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</si>
  <si>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</si>
  <si>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</si>
  <si>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</si>
  <si>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</si>
  <si>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</si>
  <si>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</si>
  <si>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</si>
  <si>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</si>
  <si>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</si>
  <si>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</si>
  <si>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</si>
  <si>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</si>
  <si>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</si>
  <si>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</si>
  <si>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</si>
  <si>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</si>
  <si>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</si>
  <si>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</si>
  <si>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</si>
  <si>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</si>
  <si>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</si>
  <si>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</si>
  <si>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</si>
  <si>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</si>
  <si>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</si>
  <si>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</si>
  <si>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</si>
  <si>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</si>
  <si>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</si>
  <si>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</si>
  <si>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</si>
  <si>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</si>
  <si>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</si>
  <si>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</si>
  <si>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</si>
  <si>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</si>
  <si>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</si>
  <si>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</si>
  <si>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</si>
  <si>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</si>
  <si>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</si>
  <si>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</si>
  <si>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</si>
  <si>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</si>
  <si>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</si>
  <si>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</si>
  <si>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</si>
  <si>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</si>
  <si>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</si>
  <si>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</si>
  <si>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</si>
  <si>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</si>
  <si>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</si>
  <si>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</si>
  <si>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</si>
  <si>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</si>
  <si>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</si>
  <si>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</si>
  <si>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</si>
  <si>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</si>
  <si>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</si>
  <si>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</si>
  <si>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</si>
  <si>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</si>
  <si>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</si>
  <si>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</si>
  <si>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</si>
  <si>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</si>
  <si>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</si>
  <si>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</si>
  <si>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</si>
  <si>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</si>
  <si>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</si>
  <si>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</si>
  <si>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</si>
  <si>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</si>
  <si>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</si>
  <si>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</si>
  <si>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</si>
  <si>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</si>
  <si>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</si>
  <si>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</si>
  <si>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</si>
  <si>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</si>
  <si>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</si>
  <si>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</si>
  <si>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</si>
  <si>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</si>
  <si>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</si>
  <si>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</si>
  <si>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</si>
  <si>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</si>
  <si>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</si>
  <si>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</si>
  <si>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</si>
  <si>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</si>
  <si>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</si>
  <si>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</si>
  <si>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</si>
  <si>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</si>
  <si>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</si>
  <si>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</si>
  <si>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</si>
  <si>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</si>
  <si>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</si>
  <si>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</si>
  <si>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</si>
  <si>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</si>
  <si>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</si>
  <si>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</si>
  <si>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</si>
  <si>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</si>
  <si>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</si>
  <si>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</si>
  <si>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</si>
  <si>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</si>
  <si>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</si>
  <si>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</si>
  <si>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</si>
  <si>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</si>
  <si>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</si>
  <si>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</si>
  <si>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</si>
  <si>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</si>
  <si>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</si>
  <si>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</si>
  <si>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</si>
  <si>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</si>
  <si>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</si>
  <si>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</si>
  <si>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</si>
  <si>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</si>
  <si>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</si>
  <si>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</si>
  <si>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</si>
  <si>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</si>
  <si>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</si>
  <si>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</si>
  <si>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</si>
  <si>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</si>
  <si>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</si>
  <si>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</si>
  <si>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</si>
  <si>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</si>
  <si>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</si>
  <si>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</si>
  <si>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</si>
  <si>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</si>
  <si>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</si>
  <si>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</si>
  <si>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</si>
  <si>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</si>
  <si>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</si>
  <si>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</si>
  <si>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</si>
  <si>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</si>
  <si>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</si>
  <si>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</si>
  <si>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</si>
  <si>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</si>
  <si>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</si>
  <si>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</si>
  <si>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</si>
  <si>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</si>
  <si>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</si>
  <si>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</si>
  <si>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</si>
  <si>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</si>
  <si>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</si>
  <si>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</si>
  <si>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</si>
  <si>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</si>
  <si>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</si>
  <si>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</si>
  <si>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</si>
  <si>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</si>
  <si>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</si>
  <si>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</si>
  <si>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</si>
  <si>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</si>
  <si>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</si>
  <si>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</si>
  <si>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</si>
  <si>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</si>
  <si>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</si>
  <si>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</si>
  <si>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</si>
  <si>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</si>
  <si>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</si>
  <si>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</si>
  <si>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</si>
  <si>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</si>
  <si>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</si>
  <si>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</si>
  <si>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</si>
  <si>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</si>
  <si>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</si>
  <si>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</si>
  <si>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</si>
  <si>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</si>
  <si>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</si>
  <si>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</si>
  <si>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</si>
  <si>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</si>
  <si>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</si>
  <si>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</si>
  <si>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</si>
  <si>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</si>
  <si>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</si>
  <si>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</si>
  <si>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</si>
  <si>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</si>
  <si>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</si>
  <si>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</si>
  <si>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</si>
  <si>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</si>
  <si>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</si>
  <si>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</si>
  <si>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</si>
  <si>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</si>
  <si>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</si>
  <si>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</si>
  <si>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</si>
  <si>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</si>
  <si>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</si>
  <si>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</si>
  <si>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</si>
  <si>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</si>
  <si>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</si>
  <si>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</si>
  <si>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</si>
  <si>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</si>
  <si>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</si>
  <si>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</si>
  <si>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</si>
  <si>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</si>
  <si>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</si>
  <si>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</si>
  <si>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</si>
  <si>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</si>
  <si>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</si>
  <si>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</si>
  <si>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</si>
  <si>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</si>
  <si>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</si>
  <si>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</si>
  <si>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</si>
  <si>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</si>
  <si>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</si>
  <si>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</si>
  <si>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</si>
  <si>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</si>
  <si>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</si>
  <si>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</si>
  <si>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</si>
  <si>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</si>
  <si>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</si>
  <si>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</si>
  <si>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</si>
  <si>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</si>
  <si>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</si>
  <si>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</si>
  <si>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</si>
  <si>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</si>
  <si>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</si>
  <si>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</si>
  <si>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</si>
  <si>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</si>
  <si>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</si>
  <si>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</si>
  <si>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</si>
  <si>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</si>
  <si>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</si>
  <si>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</si>
  <si>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</si>
  <si>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</si>
  <si>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</si>
  <si>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</si>
  <si>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</si>
  <si>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</si>
  <si>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</si>
  <si>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</si>
  <si>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</si>
  <si>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</si>
  <si>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</si>
  <si>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</si>
  <si>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</si>
  <si>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</si>
  <si>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</si>
  <si>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</si>
  <si>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</si>
  <si>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</si>
  <si>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</si>
  <si>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</si>
  <si>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</si>
  <si>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</si>
  <si>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</si>
  <si>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</si>
  <si>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</si>
  <si>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</si>
  <si>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</si>
  <si>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</si>
  <si>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</si>
  <si>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</si>
  <si>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</si>
  <si>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</si>
  <si>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</si>
  <si>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</si>
  <si>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</si>
  <si>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</si>
  <si>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</si>
  <si>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</si>
  <si>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</si>
  <si>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</si>
  <si>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</si>
  <si>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</si>
  <si>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</si>
  <si>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</si>
  <si>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</si>
  <si>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</si>
  <si>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</si>
  <si>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</si>
  <si>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</si>
  <si>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</si>
  <si>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</si>
  <si>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</si>
  <si>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</si>
  <si>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</si>
  <si>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</si>
  <si>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</si>
  <si>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</si>
  <si>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</si>
  <si>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</si>
  <si>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</si>
  <si>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</si>
  <si>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</si>
  <si>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</si>
  <si>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</si>
  <si>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</si>
  <si>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</si>
  <si>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</si>
  <si>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</si>
  <si>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</si>
  <si>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</si>
  <si>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</si>
  <si>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</si>
  <si>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</si>
  <si>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</si>
  <si>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</si>
  <si>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</si>
  <si>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</si>
  <si>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</si>
  <si>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</si>
  <si>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</si>
  <si>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</si>
  <si>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</si>
  <si>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</si>
  <si>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</si>
  <si>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</si>
  <si>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</si>
  <si>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</si>
  <si>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</si>
  <si>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</si>
  <si>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</si>
  <si>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</si>
  <si>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</si>
  <si>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</si>
  <si>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</si>
  <si>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</si>
  <si>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</si>
  <si>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</si>
  <si>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</si>
  <si>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</si>
  <si>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</si>
  <si>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</si>
  <si>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</si>
  <si>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</si>
  <si>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</si>
  <si>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</si>
  <si>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</si>
  <si>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</si>
  <si>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</si>
  <si>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</si>
  <si>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</si>
  <si>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</si>
  <si>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</si>
  <si>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</si>
  <si>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</si>
  <si>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</si>
  <si>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</si>
  <si>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</si>
  <si>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</si>
  <si>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</si>
  <si>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</si>
  <si>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</si>
  <si>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</si>
  <si>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</si>
  <si>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</si>
  <si>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</si>
  <si>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</si>
  <si>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</si>
  <si>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</si>
  <si>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</si>
  <si>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</si>
  <si>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</si>
  <si>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</si>
  <si>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</si>
  <si>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</si>
  <si>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</si>
  <si>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</si>
  <si>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</si>
  <si>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</si>
  <si>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</si>
  <si>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</si>
  <si>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</si>
  <si>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</si>
  <si>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</si>
  <si>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</si>
  <si>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</si>
  <si>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</si>
  <si>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</si>
  <si>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</si>
  <si>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</si>
  <si>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</si>
  <si>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</si>
  <si>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</si>
  <si>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</si>
  <si>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</si>
  <si>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</si>
  <si>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</si>
  <si>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</si>
  <si>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</si>
  <si>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</si>
  <si>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</si>
  <si>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</si>
  <si>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</si>
  <si>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</si>
  <si>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</si>
  <si>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</si>
  <si>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</si>
  <si>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</si>
  <si>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</si>
  <si>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</si>
  <si>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</si>
  <si>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</si>
  <si>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</si>
  <si>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</si>
  <si>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</si>
  <si>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</si>
  <si>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</si>
  <si>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</si>
  <si>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</si>
  <si>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</si>
  <si>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</si>
  <si>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</si>
  <si>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</si>
  <si>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</si>
  <si>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</si>
  <si>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</si>
  <si>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</si>
  <si>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</si>
  <si>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</si>
  <si>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</si>
  <si>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</si>
  <si>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</si>
  <si>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</si>
  <si>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</si>
  <si>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</si>
  <si>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</si>
  <si>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</si>
  <si>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</si>
  <si>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</si>
  <si>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</si>
  <si>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</si>
  <si>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</si>
  <si>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</si>
  <si>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</si>
  <si>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</si>
  <si>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</si>
  <si>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</si>
  <si>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</si>
  <si>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</si>
  <si>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</si>
  <si>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</si>
  <si>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</si>
  <si>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</si>
  <si>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</si>
  <si>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</si>
  <si>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</si>
  <si>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</si>
  <si>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</si>
  <si>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</si>
  <si>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</si>
  <si>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</si>
  <si>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</si>
  <si>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</si>
  <si>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</si>
  <si>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</si>
  <si>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</si>
  <si>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</si>
  <si>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</si>
  <si>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</si>
  <si>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</si>
  <si>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</si>
  <si>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</si>
  <si>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</si>
  <si>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</si>
  <si>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</si>
  <si>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</si>
  <si>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</si>
  <si>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</si>
  <si>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</si>
  <si>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</si>
  <si>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</si>
  <si>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</si>
  <si>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</si>
  <si>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</si>
  <si>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</si>
  <si>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</si>
  <si>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</si>
  <si>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</si>
  <si>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</si>
  <si>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</si>
  <si>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</si>
  <si>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</si>
  <si>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</si>
  <si>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</si>
  <si>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</si>
  <si>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</si>
  <si>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</si>
  <si>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</si>
  <si>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</si>
  <si>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</si>
  <si>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</si>
  <si>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</si>
  <si>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</si>
  <si>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</si>
  <si>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</si>
  <si>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</si>
  <si>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</si>
  <si>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</si>
  <si>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</si>
  <si>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</si>
  <si>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</si>
  <si>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</si>
  <si>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</si>
  <si>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</si>
  <si>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</si>
  <si>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</si>
  <si>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</si>
  <si>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</si>
  <si>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</si>
  <si>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</si>
  <si>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</si>
  <si>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</si>
  <si>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</si>
  <si>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</si>
  <si>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</si>
  <si>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</si>
  <si>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</si>
  <si>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</si>
  <si>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</si>
  <si>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</si>
  <si>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</si>
  <si>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</si>
  <si>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</si>
  <si>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</si>
  <si>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</si>
  <si>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</si>
  <si>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</si>
  <si>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</si>
  <si>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</si>
  <si>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</si>
  <si>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</si>
  <si>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</si>
  <si>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</si>
  <si>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</si>
  <si>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</si>
  <si>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</si>
  <si>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</si>
  <si>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</si>
  <si>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</si>
  <si>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</si>
  <si>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</si>
  <si>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</si>
  <si>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</si>
  <si>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</si>
  <si>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</si>
  <si>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</si>
  <si>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</si>
  <si>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</si>
  <si>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</si>
  <si>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</si>
  <si>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</si>
  <si>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</si>
  <si>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</si>
  <si>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</si>
  <si>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</si>
  <si>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</si>
  <si>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</si>
  <si>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</si>
  <si>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</si>
  <si>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</si>
  <si>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</si>
  <si>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</si>
  <si>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</si>
  <si>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</si>
  <si>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</si>
  <si>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</si>
  <si>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</si>
  <si>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</si>
  <si>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</si>
  <si>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</si>
  <si>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</si>
  <si>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</si>
  <si>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</si>
  <si>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</si>
  <si>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</si>
  <si>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</si>
  <si>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</si>
  <si>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</si>
  <si>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</si>
  <si>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</si>
  <si>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</si>
  <si>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</si>
  <si>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</si>
  <si>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</si>
  <si>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</si>
  <si>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</si>
  <si>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</si>
  <si>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</si>
  <si>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</si>
  <si>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</si>
  <si>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</si>
  <si>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</si>
  <si>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</si>
  <si>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</si>
  <si>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</si>
  <si>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</si>
  <si>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</si>
  <si>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</si>
  <si>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</si>
  <si>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</si>
  <si>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</si>
  <si>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</si>
  <si>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</si>
  <si>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</si>
  <si>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</si>
  <si>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</si>
  <si>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</si>
  <si>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</si>
  <si>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</si>
  <si>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</si>
  <si>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</si>
  <si>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</si>
  <si>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</si>
  <si>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</si>
  <si>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</si>
  <si>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</si>
  <si>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</si>
  <si>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</si>
  <si>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</si>
  <si>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</si>
  <si>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</si>
  <si>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</si>
  <si>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</si>
  <si>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</si>
  <si>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</si>
  <si>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</si>
  <si>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</si>
  <si>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</si>
  <si>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</si>
  <si>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</si>
  <si>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</si>
  <si>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</si>
  <si>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</si>
  <si>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</si>
  <si>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</si>
  <si>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</si>
  <si>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</si>
  <si>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</si>
  <si>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</si>
  <si>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</si>
  <si>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</si>
  <si>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</si>
  <si>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</si>
  <si>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</si>
  <si>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</si>
  <si>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</si>
  <si>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</si>
  <si>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</si>
  <si>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</si>
  <si>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</si>
  <si>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</si>
  <si>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</si>
  <si>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</si>
  <si>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</si>
  <si>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</si>
  <si>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</si>
  <si>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</si>
  <si>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</si>
  <si>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</si>
  <si>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</si>
  <si>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</si>
  <si>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</si>
  <si>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</si>
  <si>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</si>
  <si>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</si>
  <si>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</si>
  <si>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</si>
  <si>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</si>
  <si>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</si>
  <si>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</si>
  <si>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</si>
  <si>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</si>
  <si>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</si>
  <si>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</si>
  <si>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</si>
  <si>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</si>
  <si>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</si>
  <si>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</si>
  <si>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</si>
  <si>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</si>
  <si>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</si>
  <si>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</si>
  <si>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</si>
  <si>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</si>
  <si>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</si>
  <si>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</si>
  <si>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</si>
  <si>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</si>
  <si>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</si>
  <si>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</si>
  <si>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</si>
  <si>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</si>
  <si>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</si>
  <si>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</si>
  <si>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</si>
  <si>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</si>
  <si>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</si>
  <si>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</si>
  <si>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</si>
  <si>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</si>
  <si>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</si>
  <si>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</si>
  <si>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</si>
  <si>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</si>
  <si>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</si>
  <si>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</si>
  <si>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</si>
  <si>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</si>
  <si>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</si>
  <si>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</si>
  <si>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</si>
  <si>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</si>
  <si>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</si>
  <si>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</si>
  <si>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</si>
  <si>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</si>
  <si>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</si>
  <si>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</si>
  <si>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</si>
  <si>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</si>
  <si>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</si>
  <si>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</si>
  <si>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</si>
  <si>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</si>
  <si>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</si>
  <si>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</si>
  <si>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</si>
  <si>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</si>
  <si>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</si>
  <si>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</si>
  <si>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</si>
  <si>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</si>
  <si>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</si>
  <si>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</si>
  <si>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</si>
  <si>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</si>
  <si>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</si>
  <si>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</si>
  <si>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</si>
  <si>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</si>
  <si>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</si>
  <si>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</si>
  <si>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</si>
  <si>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</si>
  <si>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</si>
  <si>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</si>
  <si>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</si>
  <si>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</si>
  <si>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</si>
  <si>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</si>
  <si>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</si>
  <si>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</si>
  <si>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</si>
  <si>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</si>
  <si>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</si>
  <si>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</si>
  <si>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</si>
  <si>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</si>
  <si>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</si>
  <si>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</si>
  <si>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</si>
  <si>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</si>
  <si>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</si>
  <si>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</si>
  <si>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</si>
  <si>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</si>
  <si>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</si>
  <si>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</si>
  <si>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</si>
  <si>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</si>
  <si>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</si>
  <si>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</si>
  <si>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</si>
  <si>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</si>
  <si>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</si>
  <si>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</si>
  <si>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</si>
  <si>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</si>
  <si>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</si>
  <si>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</si>
  <si>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</si>
  <si>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</si>
  <si>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</si>
  <si>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</si>
  <si>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</si>
  <si>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</si>
  <si>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</si>
  <si>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</si>
  <si>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</si>
  <si>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</si>
  <si>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</si>
  <si>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</si>
  <si>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</si>
  <si>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</si>
  <si>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</si>
  <si>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</si>
  <si>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</si>
  <si>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</si>
  <si>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</si>
  <si>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</si>
  <si>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</si>
  <si>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</si>
  <si>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</si>
  <si>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</si>
  <si>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</si>
  <si>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</si>
  <si>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</si>
  <si>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</si>
  <si>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</si>
  <si>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</si>
  <si>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</si>
  <si>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</si>
  <si>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</si>
  <si>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</si>
  <si>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</si>
  <si>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</si>
  <si>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</si>
  <si>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</si>
  <si>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</si>
  <si>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</si>
  <si>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</si>
  <si>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</si>
  <si>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</si>
  <si>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</si>
  <si>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</si>
  <si>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</si>
  <si>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</si>
  <si>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</si>
  <si>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</si>
  <si>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</si>
  <si>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</si>
  <si>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</si>
  <si>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</si>
  <si>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</si>
  <si>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</si>
  <si>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</si>
  <si>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</si>
  <si>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</si>
  <si>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</si>
  <si>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</si>
  <si>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</si>
  <si>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</si>
  <si>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</si>
  <si>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</si>
  <si>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</si>
  <si>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</si>
  <si>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</si>
  <si>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</si>
  <si>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</si>
  <si>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</si>
  <si>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</si>
  <si>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</si>
  <si>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</si>
  <si>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</si>
  <si>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</si>
  <si>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</si>
  <si>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</si>
  <si>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</si>
  <si>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</si>
  <si>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</si>
  <si>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</si>
  <si>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</si>
  <si>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</si>
  <si>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</si>
  <si>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</si>
  <si>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</si>
  <si>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</si>
  <si>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</si>
  <si>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</si>
  <si>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</si>
  <si>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</si>
  <si>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</si>
  <si>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</si>
  <si>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</si>
  <si>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</si>
  <si>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</si>
  <si>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</si>
  <si>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</si>
  <si>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</si>
  <si>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</si>
  <si>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</si>
  <si>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</si>
  <si>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</si>
  <si>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</si>
  <si>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</si>
  <si>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</si>
  <si>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</si>
  <si>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</si>
  <si>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</si>
  <si>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</si>
  <si>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</si>
  <si>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</si>
  <si>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</si>
  <si>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</si>
  <si>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</si>
  <si>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</si>
  <si>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</si>
  <si>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</si>
  <si>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</si>
  <si>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</si>
  <si>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</si>
  <si>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</si>
  <si>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</si>
  <si>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</si>
  <si>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</si>
  <si>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</si>
  <si>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</si>
  <si>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</si>
  <si>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</si>
  <si>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</si>
  <si>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</si>
  <si>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</si>
  <si>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</si>
  <si>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</si>
  <si>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</si>
  <si>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</si>
  <si>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</si>
  <si>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</si>
  <si>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</si>
  <si>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</si>
  <si>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</si>
  <si>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</si>
  <si>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</si>
  <si>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</si>
  <si>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</si>
  <si>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</si>
  <si>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</si>
  <si>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</si>
  <si>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</si>
  <si>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</si>
  <si>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</si>
  <si>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</si>
  <si>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</si>
  <si>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</si>
  <si>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</si>
  <si>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</si>
  <si>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</si>
  <si>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</si>
  <si>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</si>
  <si>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</si>
  <si>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</si>
  <si>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</si>
  <si>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</si>
  <si>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</si>
  <si>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</si>
  <si>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</si>
  <si>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</si>
  <si>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</si>
  <si>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</si>
  <si>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</si>
  <si>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</si>
  <si>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</si>
  <si>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</si>
  <si>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</si>
  <si>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</si>
  <si>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</si>
  <si>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</si>
  <si>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</si>
  <si>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</si>
  <si>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</si>
  <si>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</si>
  <si>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</si>
  <si>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</si>
  <si>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</si>
  <si>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</si>
  <si>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</si>
  <si>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</si>
  <si>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</si>
  <si>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</si>
  <si>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</si>
  <si>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</si>
  <si>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</si>
  <si>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</si>
  <si>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</si>
  <si>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</si>
  <si>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</si>
  <si>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</si>
  <si>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</si>
  <si>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</si>
  <si>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</si>
  <si>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</si>
  <si>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</si>
  <si>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</si>
  <si>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</si>
  <si>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</si>
  <si>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</si>
  <si>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</si>
  <si>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</si>
  <si>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</si>
  <si>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</si>
  <si>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</si>
  <si>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</si>
  <si>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</si>
  <si>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</si>
  <si>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</si>
  <si>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</si>
  <si>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</si>
  <si>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</si>
  <si>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</si>
  <si>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</si>
  <si>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</si>
  <si>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</si>
  <si>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</si>
  <si>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</si>
  <si>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</si>
  <si>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</si>
  <si>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</si>
  <si>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</si>
  <si>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</si>
  <si>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</si>
  <si>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</si>
  <si>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</si>
  <si>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</si>
  <si>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</si>
  <si>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</si>
  <si>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</si>
  <si>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</si>
  <si>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</si>
  <si>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</si>
  <si>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</si>
  <si>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</si>
  <si>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</si>
  <si>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</si>
  <si>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</si>
  <si>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</si>
  <si>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</si>
  <si>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</si>
  <si>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</si>
  <si>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</si>
  <si>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</si>
  <si>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</si>
  <si>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</si>
  <si>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</si>
  <si>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</si>
  <si>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</si>
  <si>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</si>
  <si>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</si>
  <si>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</si>
  <si>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</si>
  <si>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</si>
  <si>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</si>
  <si>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</si>
  <si>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</si>
  <si>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</si>
  <si>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</si>
  <si>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</si>
  <si>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</si>
  <si>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</si>
  <si>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</si>
  <si>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</si>
  <si>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</si>
  <si>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</si>
  <si>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</si>
  <si>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</si>
  <si>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</si>
  <si>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</si>
  <si>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</si>
  <si>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</si>
  <si>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</si>
  <si>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</si>
  <si>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</si>
  <si>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</si>
  <si>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</si>
  <si>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</si>
  <si>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</si>
  <si>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</si>
  <si>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</si>
  <si>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</si>
  <si>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</si>
  <si>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</si>
  <si>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</si>
  <si>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</si>
  <si>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</si>
  <si>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</si>
  <si>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</si>
  <si>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</si>
  <si>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</si>
  <si>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</si>
  <si>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</si>
  <si>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</si>
  <si>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</si>
  <si>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</si>
  <si>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</si>
  <si>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</si>
  <si>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</si>
  <si>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</si>
  <si>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</si>
  <si>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</si>
  <si>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</si>
  <si>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</si>
  <si>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</si>
  <si>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</si>
  <si>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</si>
  <si>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</si>
  <si>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</si>
  <si>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</si>
  <si>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</si>
  <si>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</si>
  <si>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</si>
  <si>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</si>
  <si>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</si>
  <si>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</si>
  <si>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</si>
  <si>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</si>
  <si>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</si>
  <si>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</si>
  <si>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</si>
  <si>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</si>
  <si>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</si>
  <si>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</si>
  <si>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</si>
  <si>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</si>
  <si>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</si>
  <si>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</si>
  <si>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</si>
  <si>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</si>
  <si>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</si>
  <si>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</si>
  <si>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</si>
  <si>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</si>
  <si>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</si>
  <si>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</si>
  <si>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</si>
  <si>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</si>
  <si>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</si>
  <si>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</si>
  <si>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</si>
  <si>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</si>
  <si>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</si>
  <si>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</si>
  <si>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</si>
  <si>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</si>
  <si>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</si>
  <si>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</si>
  <si>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</si>
  <si>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</si>
  <si>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</si>
  <si>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</si>
  <si>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</si>
  <si>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</si>
  <si>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</si>
  <si>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</si>
  <si>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</si>
  <si>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</si>
  <si>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</si>
  <si>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</si>
  <si>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</si>
  <si>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</si>
  <si>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</si>
  <si>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</si>
  <si>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</si>
  <si>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</si>
  <si>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</si>
  <si>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</si>
  <si>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</si>
  <si>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</si>
  <si>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</si>
  <si>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</si>
  <si>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</si>
  <si>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</si>
  <si>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</si>
  <si>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</si>
  <si>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</si>
  <si>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</si>
  <si>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</si>
  <si>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</si>
  <si>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</si>
  <si>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</si>
  <si>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</si>
  <si>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</si>
  <si>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</si>
  <si>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</si>
  <si>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</si>
  <si>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</si>
  <si>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</si>
  <si>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</si>
  <si>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</si>
  <si>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</si>
  <si>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</si>
  <si>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</si>
  <si>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</si>
  <si>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</si>
  <si>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</si>
  <si>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</si>
  <si>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</si>
  <si>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</si>
  <si>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</si>
  <si>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</si>
  <si>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</si>
  <si>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</si>
  <si>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</si>
  <si>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</si>
  <si>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</si>
  <si>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</si>
  <si>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</si>
  <si>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</si>
  <si>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</si>
  <si>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</si>
  <si>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</si>
  <si>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</si>
  <si>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</si>
  <si>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</si>
  <si>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</si>
  <si>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</si>
  <si>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</si>
  <si>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</si>
  <si>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</si>
  <si>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</si>
  <si>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</si>
  <si>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</si>
  <si>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</si>
  <si>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</si>
  <si>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</si>
  <si>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</si>
  <si>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</si>
  <si>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</si>
  <si>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</si>
  <si>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</si>
  <si>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</si>
  <si>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</si>
  <si>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</si>
  <si>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</si>
  <si>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</si>
  <si>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</si>
  <si>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</si>
  <si>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</si>
  <si>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</si>
  <si>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</si>
  <si>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</si>
  <si>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</si>
  <si>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</si>
  <si>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</si>
  <si>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</si>
  <si>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</si>
  <si>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</si>
  <si>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</si>
  <si>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</si>
  <si>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</si>
  <si>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</si>
  <si>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</si>
  <si>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</si>
  <si>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</si>
  <si>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</si>
  <si>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</si>
  <si>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</si>
  <si>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</si>
  <si>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</si>
  <si>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</si>
  <si>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</si>
  <si>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</si>
  <si>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</si>
  <si>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</si>
  <si>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</si>
  <si>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</si>
  <si>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</si>
  <si>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</si>
  <si>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</si>
  <si>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</si>
  <si>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</si>
  <si>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</si>
  <si>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</si>
  <si>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</si>
  <si>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</si>
  <si>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</si>
  <si>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</si>
  <si>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</si>
  <si>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</si>
  <si>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</si>
  <si>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</si>
  <si>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</si>
  <si>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</si>
  <si>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</si>
  <si>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</si>
  <si>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</si>
  <si>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</si>
  <si>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</si>
  <si>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</si>
  <si>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</si>
  <si>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</si>
  <si>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</si>
  <si>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</si>
  <si>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</si>
  <si>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</si>
  <si>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</si>
  <si>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</si>
  <si>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</si>
  <si>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</si>
  <si>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</si>
  <si>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</si>
  <si>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</si>
  <si>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</si>
  <si>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</si>
  <si>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</si>
  <si>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</si>
  <si>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</si>
  <si>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</si>
  <si>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</si>
  <si>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</si>
  <si>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</si>
  <si>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</si>
  <si>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</si>
  <si>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</si>
  <si>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</si>
  <si>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</si>
  <si>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</si>
  <si>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</si>
  <si>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</si>
  <si>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</si>
  <si>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</si>
  <si>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</si>
  <si>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</si>
  <si>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</si>
  <si>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</si>
  <si>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</si>
  <si>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</si>
  <si>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</si>
  <si>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</si>
  <si>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</si>
  <si>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</si>
  <si>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</si>
  <si>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</si>
  <si>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</si>
  <si>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</si>
  <si>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</si>
  <si>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</si>
  <si>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</si>
  <si>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</si>
  <si>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</si>
  <si>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</si>
  <si>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</si>
  <si>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</si>
  <si>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</si>
  <si>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</si>
  <si>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</si>
  <si>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</si>
  <si>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</si>
  <si>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</si>
  <si>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</si>
  <si>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</si>
  <si>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</si>
  <si>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</si>
  <si>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</si>
  <si>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</si>
  <si>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</si>
  <si>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</si>
  <si>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</si>
  <si>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</si>
  <si>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</si>
  <si>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</si>
  <si>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</si>
  <si>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</si>
  <si>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</si>
  <si>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</si>
  <si>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</si>
  <si>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</si>
  <si>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</si>
  <si>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</si>
  <si>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</si>
  <si>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</si>
  <si>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</si>
  <si>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</si>
  <si>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</si>
  <si>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</si>
  <si>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</si>
  <si>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</si>
  <si>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</si>
  <si>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</si>
  <si>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</si>
  <si>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</si>
  <si>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</si>
  <si>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</si>
  <si>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</si>
  <si>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</si>
  <si>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</si>
  <si>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</si>
  <si>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</si>
  <si>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</si>
  <si>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</si>
  <si>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</si>
  <si>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</si>
  <si>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</si>
  <si>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</si>
  <si>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</si>
  <si>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</si>
  <si>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</si>
  <si>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</si>
  <si>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</si>
  <si>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</si>
  <si>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</si>
  <si>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</si>
  <si>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</si>
  <si>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</si>
  <si>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</si>
  <si>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</si>
  <si>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</si>
  <si>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</si>
  <si>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</si>
  <si>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</si>
  <si>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</si>
  <si>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</si>
  <si>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</si>
  <si>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</si>
  <si>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</si>
  <si>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</si>
  <si>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</si>
  <si>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</si>
  <si>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</si>
  <si>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</si>
  <si>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</si>
  <si>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</si>
  <si>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</si>
  <si>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</si>
  <si>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</si>
  <si>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</si>
  <si>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</si>
  <si>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</si>
  <si>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</si>
  <si>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</si>
  <si>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</si>
  <si>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</si>
  <si>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</si>
  <si>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</si>
  <si>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</si>
  <si>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</si>
  <si>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</si>
  <si>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</si>
  <si>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</si>
  <si>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</si>
  <si>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</si>
  <si>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</si>
  <si>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</si>
  <si>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</si>
  <si>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</si>
  <si>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</si>
  <si>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</si>
  <si>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</si>
  <si>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</si>
  <si>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</si>
  <si>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</si>
  <si>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</si>
  <si>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</si>
  <si>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</si>
  <si>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</si>
  <si>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</si>
  <si>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</si>
  <si>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</si>
  <si>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</si>
  <si>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</si>
  <si>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</si>
  <si>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</si>
  <si>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</si>
  <si>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</si>
  <si>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</si>
  <si>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</si>
  <si>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</si>
  <si>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</si>
  <si>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</si>
  <si>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</si>
  <si>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</si>
  <si>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</si>
  <si>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</si>
  <si>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</si>
  <si>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</si>
  <si>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</si>
  <si>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</si>
  <si>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</si>
  <si>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</si>
  <si>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</si>
  <si>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</si>
  <si>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</si>
  <si>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</si>
  <si>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</si>
  <si>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</si>
  <si>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</si>
  <si>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</si>
  <si>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</si>
  <si>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</si>
  <si>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</si>
  <si>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</si>
  <si>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</si>
  <si>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</si>
  <si>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</si>
  <si>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</si>
  <si>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</si>
  <si>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</si>
  <si>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</si>
  <si>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</si>
  <si>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</si>
  <si>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</si>
  <si>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</si>
  <si>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</si>
  <si>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</si>
  <si>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</si>
  <si>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</si>
  <si>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</si>
  <si>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</si>
  <si>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</si>
  <si>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</si>
  <si>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</si>
  <si>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</si>
  <si>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</si>
  <si>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</si>
  <si>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</si>
  <si>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</si>
  <si>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</si>
  <si>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</si>
  <si>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</si>
  <si>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</si>
  <si>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</si>
  <si>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</si>
  <si>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</si>
  <si>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</si>
  <si>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</si>
  <si>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</si>
  <si>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</si>
  <si>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</si>
  <si>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</si>
  <si>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</si>
  <si>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</si>
  <si>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</si>
  <si>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</si>
  <si>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</si>
  <si>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</si>
  <si>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</si>
  <si>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</si>
  <si>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</si>
  <si>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</si>
  <si>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</si>
  <si>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</si>
  <si>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</si>
  <si>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</si>
  <si>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</si>
  <si>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</si>
  <si>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</si>
  <si>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</si>
  <si>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</si>
  <si>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</si>
  <si>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</si>
  <si>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</si>
  <si>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</si>
  <si>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</si>
  <si>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</si>
  <si>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</si>
  <si>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</si>
  <si>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</si>
  <si>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</si>
  <si>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</si>
  <si>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</si>
  <si>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</si>
  <si>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</si>
  <si>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</si>
  <si>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</si>
  <si>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</si>
  <si>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</si>
  <si>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</si>
  <si>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</si>
  <si>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</si>
  <si>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</si>
  <si>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</si>
  <si>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</si>
  <si>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</si>
  <si>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</si>
  <si>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</si>
  <si>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</si>
  <si>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</si>
  <si>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</si>
  <si>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</si>
  <si>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</si>
  <si>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</si>
  <si>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</si>
  <si>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</si>
  <si>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</si>
  <si>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</si>
  <si>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</si>
  <si>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</si>
  <si>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</si>
  <si>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</si>
  <si>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</si>
  <si>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</si>
  <si>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</si>
  <si>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</si>
  <si>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</si>
  <si>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</si>
  <si>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</si>
  <si>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</si>
  <si>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</si>
  <si>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</si>
  <si>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</si>
  <si>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</si>
  <si>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</si>
  <si>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</si>
  <si>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</si>
  <si>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</si>
  <si>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</si>
  <si>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</si>
  <si>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</si>
  <si>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</si>
  <si>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</si>
  <si>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</si>
  <si>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</si>
  <si>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</si>
  <si>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</si>
  <si>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</si>
  <si>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</si>
  <si>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</si>
  <si>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</si>
  <si>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</si>
  <si>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</si>
  <si>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</si>
  <si>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</si>
  <si>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</si>
  <si>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</si>
  <si>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</si>
  <si>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</si>
  <si>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</si>
  <si>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</si>
  <si>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</si>
  <si>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</si>
  <si>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</si>
  <si>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</si>
  <si>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</si>
  <si>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</si>
  <si>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</si>
  <si>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</si>
  <si>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</si>
  <si>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</si>
  <si>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</si>
  <si>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</si>
  <si>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</si>
  <si>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</si>
  <si>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</si>
  <si>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</si>
  <si>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</si>
  <si>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</si>
  <si>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</si>
  <si>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</si>
  <si>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</si>
  <si>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</si>
  <si>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</si>
  <si>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</si>
  <si>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</si>
  <si>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</si>
  <si>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</si>
  <si>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</si>
  <si>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</si>
  <si>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</si>
  <si>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</si>
  <si>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</si>
  <si>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</si>
  <si>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</si>
  <si>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</si>
  <si>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</si>
  <si>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</si>
  <si>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</si>
  <si>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</si>
  <si>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</si>
  <si>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</si>
  <si>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</si>
  <si>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</si>
  <si>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</si>
  <si>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</si>
  <si>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</si>
  <si>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</si>
  <si>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</si>
  <si>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</si>
  <si>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</si>
  <si>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</si>
  <si>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</si>
  <si>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</si>
  <si>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</si>
  <si>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</si>
  <si>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</si>
  <si>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</si>
  <si>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</si>
  <si>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</si>
  <si>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</si>
  <si>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</si>
  <si>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</si>
  <si>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</si>
  <si>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</si>
  <si>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</si>
  <si>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</si>
  <si>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</si>
  <si>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</si>
  <si>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</si>
  <si>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</si>
  <si>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</si>
  <si>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</si>
  <si>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</si>
  <si>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</si>
  <si>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</si>
  <si>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</si>
  <si>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</si>
  <si>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</si>
  <si>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</si>
  <si>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</si>
  <si>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</si>
  <si>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</si>
  <si>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</si>
  <si>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</si>
  <si>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</si>
  <si>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</si>
  <si>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</si>
  <si>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</si>
  <si>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</si>
  <si>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</si>
  <si>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</si>
  <si>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</si>
  <si>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</si>
  <si>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</si>
  <si>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</si>
  <si>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</si>
  <si>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</si>
  <si>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</si>
  <si>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</si>
  <si>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</si>
  <si>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</si>
  <si>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</si>
  <si>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</si>
  <si>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</si>
  <si>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</si>
  <si>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</si>
  <si>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</si>
  <si>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</si>
  <si>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</si>
  <si>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</si>
  <si>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</si>
  <si>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</si>
  <si>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</si>
  <si>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</si>
  <si>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</si>
  <si>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</si>
  <si>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</si>
  <si>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</si>
  <si>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</si>
  <si>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</si>
  <si>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</si>
  <si>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</si>
  <si>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</si>
  <si>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</si>
  <si>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</si>
  <si>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</si>
  <si>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</si>
  <si>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</si>
  <si>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</si>
  <si>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</si>
  <si>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</si>
  <si>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</si>
  <si>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</si>
  <si>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</si>
  <si>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</si>
  <si>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</si>
  <si>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</si>
  <si>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</si>
  <si>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</si>
  <si>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</si>
  <si>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</si>
  <si>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</si>
  <si>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</si>
  <si>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</si>
  <si>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</si>
  <si>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</si>
  <si>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</si>
  <si>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</si>
  <si>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</si>
  <si>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</si>
  <si>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</si>
  <si>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</si>
  <si>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</si>
  <si>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</si>
  <si>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</si>
  <si>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</si>
  <si>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</si>
  <si>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</si>
  <si>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</si>
  <si>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</si>
  <si>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</si>
  <si>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</si>
  <si>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</si>
  <si>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</si>
  <si>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</si>
  <si>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</si>
  <si>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</si>
  <si>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</si>
  <si>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</si>
  <si>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</si>
  <si>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</si>
  <si>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</si>
  <si>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</si>
  <si>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</si>
  <si>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</si>
  <si>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</si>
  <si>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</si>
  <si>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</si>
  <si>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</si>
  <si>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</si>
  <si>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</si>
  <si>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</si>
  <si>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</si>
  <si>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</si>
  <si>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</si>
  <si>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</si>
  <si>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</si>
  <si>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</si>
  <si>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</si>
  <si>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</si>
  <si>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</si>
  <si>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</si>
  <si>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</si>
  <si>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</si>
  <si>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</si>
  <si>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</si>
  <si>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</si>
  <si>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</si>
  <si>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</si>
  <si>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</si>
  <si>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</si>
  <si>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</si>
  <si>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</si>
  <si>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</si>
  <si>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</si>
  <si>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</si>
  <si>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</si>
  <si>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</si>
  <si>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</si>
  <si>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</si>
  <si>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</si>
  <si>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</si>
  <si>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</si>
  <si>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</si>
  <si>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</si>
  <si>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</si>
  <si>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</si>
  <si>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</si>
  <si>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</si>
  <si>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</si>
  <si>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</si>
  <si>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</si>
  <si>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</si>
  <si>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</si>
  <si>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</si>
  <si>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</si>
  <si>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</si>
  <si>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</si>
  <si>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</si>
  <si>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</si>
  <si>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</si>
  <si>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</si>
  <si>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</si>
  <si>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</si>
  <si>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</si>
  <si>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</si>
  <si>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</si>
  <si>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</si>
  <si>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</si>
  <si>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</si>
  <si>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</si>
  <si>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</si>
  <si>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</si>
  <si>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</si>
  <si>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</si>
  <si>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</si>
  <si>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</si>
  <si>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</si>
  <si>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</si>
  <si>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</si>
  <si>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</si>
  <si>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</si>
  <si>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</si>
  <si>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</si>
  <si>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</si>
  <si>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</si>
  <si>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</si>
  <si>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</si>
  <si>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</si>
  <si>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</si>
  <si>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</si>
  <si>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</si>
  <si>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</si>
  <si>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</si>
  <si>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</si>
  <si>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</si>
  <si>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</si>
  <si>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</si>
  <si>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</si>
  <si>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</si>
  <si>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</si>
  <si>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</si>
  <si>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</si>
  <si>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</si>
  <si>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</si>
  <si>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</si>
  <si>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</si>
  <si>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</si>
  <si>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</si>
  <si>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</si>
  <si>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</si>
  <si>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</si>
  <si>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</si>
  <si>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</si>
  <si>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</si>
  <si>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</si>
  <si>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</si>
  <si>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</si>
  <si>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</si>
  <si>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</si>
  <si>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</si>
  <si>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</si>
  <si>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</si>
  <si>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</si>
  <si>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</si>
  <si>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</si>
  <si>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</si>
  <si>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</si>
  <si>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</si>
  <si>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</si>
  <si>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</si>
  <si>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</si>
  <si>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</si>
  <si>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</si>
  <si>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</si>
  <si>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</si>
  <si>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</si>
  <si>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</si>
  <si>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</si>
  <si>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</si>
  <si>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</si>
  <si>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</si>
  <si>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</si>
  <si>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</si>
  <si>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</si>
  <si>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</si>
  <si>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</si>
  <si>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</si>
  <si>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</si>
  <si>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</si>
  <si>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</si>
  <si>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</si>
  <si>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</si>
  <si>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</si>
  <si>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</si>
  <si>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</si>
  <si>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</si>
  <si>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</si>
  <si>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</si>
  <si>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</si>
  <si>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</si>
  <si>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</si>
  <si>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</si>
  <si>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</si>
  <si>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</si>
  <si>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</si>
  <si>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</si>
  <si>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</si>
  <si>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</si>
  <si>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</si>
  <si>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</si>
  <si>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</si>
  <si>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</si>
  <si>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</si>
  <si>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</si>
  <si>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</si>
  <si>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</si>
  <si>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</si>
  <si>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</si>
  <si>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</si>
  <si>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</si>
  <si>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</si>
  <si>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</si>
  <si>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</si>
  <si>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</si>
  <si>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</si>
  <si>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</si>
  <si>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</si>
  <si>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</si>
  <si>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</si>
  <si>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</si>
  <si>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</si>
  <si>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</si>
  <si>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</si>
  <si>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</si>
  <si>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</si>
  <si>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</si>
  <si>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</si>
  <si>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</si>
  <si>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</si>
  <si>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</si>
  <si>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</si>
  <si>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</si>
  <si>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</si>
  <si>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</si>
  <si>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</si>
  <si>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</si>
  <si>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</si>
  <si>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</si>
  <si>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</si>
  <si>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</si>
  <si>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</si>
  <si>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</si>
  <si>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</si>
  <si>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</si>
  <si>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</si>
  <si>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</si>
  <si>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</si>
  <si>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</si>
  <si>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</si>
  <si>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</si>
  <si>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</si>
  <si>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</si>
  <si>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</si>
  <si>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</si>
  <si>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</si>
  <si>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</si>
  <si>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</si>
  <si>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</si>
  <si>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</si>
  <si>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</si>
  <si>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</si>
  <si>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</si>
  <si>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</si>
  <si>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</si>
  <si>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</si>
  <si>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</si>
  <si>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</si>
  <si>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</si>
  <si>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</si>
  <si>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</si>
  <si>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</si>
  <si>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</si>
  <si>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</si>
  <si>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</si>
  <si>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</si>
  <si>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</si>
  <si>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</si>
  <si>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</si>
  <si>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</si>
  <si>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</si>
  <si>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</si>
  <si>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</si>
  <si>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</si>
  <si>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</si>
  <si>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</si>
  <si>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</si>
  <si>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</si>
  <si>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</si>
  <si>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</si>
  <si>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</si>
  <si>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</si>
  <si>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</si>
  <si>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</si>
  <si>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</si>
  <si>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</si>
  <si>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</si>
  <si>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</si>
  <si>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</si>
  <si>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</si>
  <si>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</si>
  <si>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</si>
  <si>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</si>
  <si>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</si>
  <si>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</si>
  <si>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</si>
  <si>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</si>
  <si>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</si>
  <si>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</si>
  <si>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</si>
  <si>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</si>
  <si>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</si>
  <si>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</si>
  <si>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</si>
  <si>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</si>
  <si>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</si>
  <si>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</si>
  <si>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</si>
  <si>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</si>
  <si>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</si>
  <si>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</si>
  <si>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</si>
  <si>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</si>
  <si>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</si>
  <si>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</si>
  <si>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</si>
  <si>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</si>
  <si>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</si>
  <si>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</si>
  <si>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</si>
  <si>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</si>
  <si>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</si>
  <si>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</si>
  <si>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</si>
  <si>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</si>
  <si>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</si>
  <si>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</si>
  <si>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</si>
  <si>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</si>
  <si>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</si>
  <si>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</si>
  <si>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</si>
  <si>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</si>
  <si>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</si>
  <si>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</si>
  <si>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</si>
  <si>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</si>
  <si>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</si>
  <si>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</si>
  <si>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</si>
  <si>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</si>
  <si>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</si>
  <si>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</si>
  <si>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</si>
  <si>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</si>
  <si>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</si>
  <si>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</si>
  <si>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</si>
  <si>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</si>
  <si>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</si>
  <si>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</si>
  <si>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</si>
  <si>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</si>
  <si>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</si>
  <si>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</si>
  <si>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</si>
  <si>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</si>
  <si>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</si>
  <si>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</si>
  <si>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</si>
  <si>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</si>
  <si>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</si>
  <si>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</si>
  <si>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</si>
  <si>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</si>
  <si>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</si>
  <si>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</si>
  <si>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</si>
  <si>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</si>
  <si>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</si>
  <si>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</si>
  <si>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</si>
  <si>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</si>
  <si>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</si>
  <si>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</si>
  <si>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</si>
  <si>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</si>
  <si>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</si>
  <si>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</si>
  <si>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</si>
  <si>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</si>
  <si>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</si>
  <si>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</si>
  <si>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</si>
  <si>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</si>
  <si>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</si>
  <si>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</si>
  <si>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</si>
  <si>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</si>
  <si>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</si>
  <si>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</si>
  <si>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</si>
  <si>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</si>
  <si>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</si>
  <si>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</si>
  <si>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</si>
  <si>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</si>
  <si>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</si>
  <si>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</si>
  <si>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</si>
  <si>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</si>
  <si>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</si>
  <si>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</si>
  <si>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</si>
  <si>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</si>
  <si>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</si>
  <si>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</si>
  <si>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</si>
  <si>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</si>
  <si>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</si>
  <si>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</si>
  <si>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</si>
  <si>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</si>
  <si>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</si>
  <si>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</si>
  <si>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</si>
  <si>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</si>
  <si>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</si>
  <si>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</si>
  <si>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</si>
  <si>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</si>
  <si>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</si>
  <si>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</si>
  <si>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</si>
  <si>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</si>
  <si>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</si>
  <si>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</si>
  <si>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</si>
  <si>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</si>
  <si>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</si>
  <si>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</si>
  <si>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</si>
  <si>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</si>
  <si>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</si>
  <si>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</si>
  <si>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</si>
  <si>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</si>
  <si>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</si>
  <si>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</si>
  <si>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</si>
  <si>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</si>
  <si>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</si>
  <si>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</si>
  <si>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</si>
  <si>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</si>
  <si>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</si>
  <si>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</si>
  <si>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</si>
  <si>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</si>
  <si>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</si>
  <si>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</si>
  <si>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</si>
  <si>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</si>
  <si>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</si>
  <si>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</si>
  <si>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</si>
  <si>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</si>
  <si>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</si>
  <si>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</si>
  <si>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</si>
  <si>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</si>
  <si>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</si>
  <si>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</si>
  <si>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</si>
  <si>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</si>
  <si>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</si>
  <si>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</si>
  <si>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</si>
  <si>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</si>
  <si>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</si>
  <si>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</si>
  <si>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</si>
  <si>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</si>
  <si>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</si>
  <si>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</si>
  <si>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</si>
  <si>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</si>
  <si>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</si>
  <si>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</si>
  <si>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</si>
  <si>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</si>
  <si>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</si>
  <si>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</si>
  <si>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</si>
  <si>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</si>
  <si>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</si>
  <si>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</si>
  <si>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</si>
  <si>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</si>
  <si>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</si>
  <si>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</si>
  <si>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</si>
  <si>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</si>
  <si>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</si>
  <si>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</si>
  <si>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</si>
  <si>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</si>
  <si>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</si>
  <si>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</si>
  <si>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</si>
  <si>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</si>
  <si>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</si>
  <si>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</si>
  <si>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</si>
  <si>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</si>
  <si>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</si>
  <si>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</si>
  <si>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</si>
  <si>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</si>
  <si>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</si>
  <si>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</si>
  <si>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</si>
  <si>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</si>
  <si>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</si>
  <si>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</si>
  <si>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</si>
  <si>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</si>
  <si>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</si>
  <si>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</si>
  <si>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</si>
  <si>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</si>
  <si>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</si>
  <si>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</si>
  <si>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</si>
  <si>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</si>
  <si>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</si>
  <si>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</si>
  <si>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</si>
  <si>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</si>
  <si>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</si>
  <si>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</si>
  <si>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</si>
  <si>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</si>
  <si>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</si>
  <si>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</si>
  <si>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</si>
  <si>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</si>
  <si>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</si>
  <si>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</si>
  <si>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</si>
  <si>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</si>
  <si>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</si>
  <si>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</si>
  <si>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</si>
  <si>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</si>
  <si>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</si>
  <si>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</si>
  <si>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</si>
  <si>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</si>
  <si>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</si>
  <si>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</si>
  <si>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</si>
  <si>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</si>
  <si>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</si>
  <si>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</si>
  <si>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</si>
  <si>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</si>
  <si>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</si>
  <si>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</si>
  <si>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</si>
  <si>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</si>
  <si>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</si>
  <si>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</si>
  <si>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</si>
  <si>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</si>
  <si>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</si>
  <si>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</si>
  <si>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</si>
  <si>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</si>
  <si>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</si>
  <si>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</si>
  <si>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</si>
  <si>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</si>
  <si>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</si>
  <si>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</si>
  <si>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</si>
  <si>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</si>
  <si>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</si>
  <si>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</si>
  <si>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</si>
  <si>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</si>
  <si>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</si>
  <si>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</si>
  <si>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</si>
  <si>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</si>
  <si>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</si>
  <si>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</si>
  <si>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</si>
  <si>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</si>
  <si>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</si>
  <si>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</si>
  <si>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</si>
  <si>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</si>
  <si>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</si>
  <si>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</si>
  <si>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</si>
  <si>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</si>
  <si>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</si>
  <si>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</si>
  <si>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</si>
  <si>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</si>
  <si>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</si>
  <si>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</si>
  <si>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</si>
  <si>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</si>
  <si>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</si>
  <si>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</si>
  <si>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</si>
  <si>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</si>
  <si>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</si>
  <si>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</si>
  <si>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</si>
  <si>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</si>
  <si>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</si>
  <si>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</si>
  <si>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</si>
  <si>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</si>
  <si>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</si>
  <si>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</si>
  <si>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</si>
  <si>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</si>
  <si>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</si>
  <si>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</si>
  <si>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</si>
  <si>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</si>
  <si>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</si>
  <si>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</si>
  <si>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</si>
  <si>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</si>
  <si>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</si>
  <si>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</si>
  <si>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</si>
  <si>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</si>
  <si>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</si>
  <si>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</si>
  <si>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</si>
  <si>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</si>
  <si>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</si>
  <si>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</si>
  <si>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</si>
  <si>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</si>
  <si>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</si>
  <si>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</si>
  <si>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</si>
  <si>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</si>
  <si>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</si>
  <si>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</si>
  <si>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</si>
  <si>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</si>
  <si>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</si>
  <si>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</si>
  <si>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</si>
  <si>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</si>
  <si>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</si>
  <si>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</si>
  <si>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</si>
  <si>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</si>
  <si>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</si>
  <si>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</si>
  <si>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</si>
  <si>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</si>
  <si>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</si>
  <si>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</si>
  <si>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</si>
  <si>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</si>
  <si>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</si>
  <si>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</si>
  <si>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</si>
  <si>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</si>
  <si>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</si>
  <si>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</si>
  <si>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</si>
  <si>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</si>
  <si>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</si>
  <si>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</si>
  <si>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</si>
  <si>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</si>
  <si>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</si>
  <si>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</si>
  <si>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</si>
  <si>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</si>
  <si>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</si>
  <si>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</si>
  <si>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</si>
  <si>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</si>
  <si>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</si>
  <si>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</si>
  <si>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</si>
  <si>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</si>
  <si>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</si>
  <si>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</si>
  <si>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</si>
  <si>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</si>
  <si>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</si>
  <si>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</si>
  <si>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</si>
  <si>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</si>
  <si>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</si>
  <si>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</si>
  <si>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</si>
  <si>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</si>
  <si>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</si>
  <si>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</si>
  <si>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</si>
  <si>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</si>
  <si>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</si>
  <si>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</si>
  <si>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</si>
  <si>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</si>
  <si>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</si>
  <si>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</si>
  <si>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</si>
  <si>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</si>
  <si>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</si>
  <si>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</si>
  <si>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</si>
  <si>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</si>
  <si>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</si>
  <si>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</si>
  <si>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</si>
  <si>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</si>
  <si>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</si>
  <si>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</si>
  <si>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</si>
  <si>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</si>
  <si>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</si>
  <si>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</si>
  <si>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</si>
  <si>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</si>
  <si>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</si>
  <si>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</si>
  <si>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</si>
  <si>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</si>
  <si>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</si>
  <si>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</si>
  <si>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</si>
  <si>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</si>
  <si>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</si>
  <si>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</si>
  <si>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</si>
  <si>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</si>
  <si>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</si>
  <si>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</si>
  <si>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</si>
  <si>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</si>
  <si>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</si>
  <si>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</si>
  <si>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</si>
  <si>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</si>
  <si>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</si>
  <si>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</si>
  <si>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</si>
  <si>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</si>
  <si>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</si>
  <si>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</si>
  <si>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</si>
  <si>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</si>
  <si>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</si>
  <si>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</si>
  <si>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</si>
  <si>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</si>
  <si>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</si>
  <si>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</si>
  <si>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</si>
  <si>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</si>
  <si>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</si>
  <si>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</si>
  <si>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</si>
  <si>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</si>
  <si>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</si>
  <si>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</si>
  <si>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</si>
  <si>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</si>
  <si>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</si>
  <si>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</si>
  <si>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</si>
  <si>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</si>
  <si>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</si>
  <si>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</si>
  <si>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</si>
  <si>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</si>
  <si>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</si>
  <si>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</si>
  <si>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</si>
  <si>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</si>
  <si>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</si>
  <si>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</si>
  <si>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</si>
  <si>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</si>
  <si>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</si>
  <si>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</si>
  <si>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</si>
  <si>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</si>
  <si>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</si>
  <si>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</si>
  <si>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</si>
  <si>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</si>
  <si>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</si>
  <si>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</si>
  <si>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</si>
  <si>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</si>
  <si>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</si>
  <si>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</si>
  <si>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</si>
  <si>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</si>
  <si>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</si>
  <si>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</si>
  <si>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</si>
  <si>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</si>
  <si>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</si>
  <si>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</si>
  <si>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</si>
  <si>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</si>
  <si>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</si>
  <si>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</si>
  <si>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</si>
  <si>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</si>
  <si>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</si>
  <si>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</si>
  <si>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</si>
  <si>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</si>
  <si>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</si>
  <si>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</si>
  <si>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</si>
  <si>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</si>
  <si>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</si>
  <si>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</si>
  <si>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</si>
  <si>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</si>
  <si>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</si>
  <si>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</si>
  <si>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</si>
  <si>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</si>
  <si>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</si>
  <si>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</si>
  <si>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</si>
  <si>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</si>
  <si>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</si>
  <si>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</si>
  <si>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</si>
  <si>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</si>
  <si>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</si>
  <si>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</si>
  <si>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</si>
  <si>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</si>
  <si>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</si>
  <si>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</si>
  <si>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</si>
  <si>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</si>
  <si>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</si>
  <si>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</si>
  <si>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</si>
  <si>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</si>
  <si>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</si>
  <si>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</si>
  <si>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</si>
  <si>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</si>
  <si>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</si>
  <si>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</si>
  <si>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</si>
  <si>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</si>
  <si>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</si>
  <si>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</si>
  <si>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</si>
  <si>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</si>
  <si>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</si>
  <si>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</si>
  <si>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</si>
  <si>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</si>
  <si>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</si>
  <si>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</si>
  <si>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</si>
  <si>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</si>
  <si>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</si>
  <si>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</si>
  <si>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</si>
  <si>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</si>
  <si>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</si>
  <si>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</si>
  <si>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</si>
  <si>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</si>
  <si>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</si>
  <si>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</si>
  <si>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</si>
  <si>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</si>
  <si>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</si>
  <si>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</si>
  <si>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</si>
  <si>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</si>
  <si>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</si>
  <si>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</si>
  <si>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</si>
  <si>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</si>
  <si>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</si>
  <si>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</si>
  <si>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</si>
  <si>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</si>
  <si>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</si>
  <si>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</si>
  <si>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</si>
  <si>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</si>
  <si>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</si>
  <si>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</si>
  <si>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</si>
  <si>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</si>
  <si>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</si>
  <si>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</si>
  <si>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</si>
  <si>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</si>
  <si>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</si>
  <si>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</si>
  <si>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</si>
  <si>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</si>
  <si>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</si>
  <si>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</si>
  <si>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</si>
  <si>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</si>
  <si>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</si>
  <si>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</si>
  <si>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</si>
  <si>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</si>
  <si>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</si>
  <si>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</si>
  <si>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</si>
  <si>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</si>
  <si>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</si>
  <si>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</si>
  <si>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</si>
  <si>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</si>
  <si>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</si>
  <si>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</si>
  <si>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</si>
  <si>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</si>
  <si>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</si>
  <si>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</si>
  <si>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</si>
  <si>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</si>
  <si>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</si>
  <si>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</si>
  <si>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</si>
  <si>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</si>
  <si>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</si>
  <si>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</si>
  <si>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</si>
  <si>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</si>
  <si>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</si>
  <si>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</si>
  <si>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</si>
  <si>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</si>
  <si>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</si>
  <si>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</si>
  <si>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</si>
  <si>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</si>
  <si>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</si>
  <si>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</si>
  <si>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</si>
  <si>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</si>
  <si>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</si>
  <si>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</si>
  <si>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</si>
  <si>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</si>
  <si>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</si>
  <si>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</si>
  <si>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</si>
  <si>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</si>
  <si>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</si>
  <si>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</si>
  <si>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</si>
  <si>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</si>
  <si>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</si>
  <si>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</si>
  <si>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</si>
  <si>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</si>
  <si>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</si>
  <si>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</si>
  <si>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</si>
  <si>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</si>
  <si>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</si>
  <si>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</si>
  <si>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</si>
  <si>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</si>
  <si>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</si>
  <si>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</si>
  <si>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</si>
  <si>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</si>
  <si>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</si>
  <si>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</si>
  <si>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</si>
  <si>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</si>
  <si>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</si>
  <si>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</si>
  <si>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</si>
  <si>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</si>
  <si>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</si>
  <si>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</si>
  <si>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</si>
  <si>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</si>
  <si>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</si>
  <si>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</si>
  <si>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</si>
  <si>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</si>
  <si>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</si>
  <si>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</si>
  <si>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</si>
  <si>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</si>
  <si>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</si>
  <si>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</si>
  <si>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</si>
  <si>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</si>
  <si>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</si>
  <si>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</si>
  <si>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</si>
  <si>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</si>
  <si>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</si>
  <si>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</si>
  <si>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</si>
  <si>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</si>
  <si>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</si>
  <si>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</si>
  <si>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</si>
  <si>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</si>
  <si>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</si>
  <si>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</si>
  <si>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</si>
  <si>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</si>
  <si>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</si>
  <si>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</si>
  <si>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</si>
  <si>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</si>
  <si>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</si>
  <si>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</si>
  <si>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</si>
  <si>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</si>
  <si>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</si>
  <si>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</si>
  <si>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</si>
  <si>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</si>
  <si>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</si>
  <si>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</si>
  <si>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</si>
  <si>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</si>
  <si>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</si>
  <si>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</si>
  <si>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</si>
  <si>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</si>
  <si>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</si>
  <si>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</si>
  <si>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</si>
  <si>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</si>
  <si>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</si>
  <si>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</si>
  <si>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</si>
  <si>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</si>
  <si>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</si>
  <si>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</si>
  <si>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</si>
  <si>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</si>
  <si>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</si>
  <si>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</si>
  <si>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</si>
  <si>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</si>
  <si>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</si>
  <si>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</si>
  <si>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</si>
  <si>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</si>
  <si>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</si>
  <si>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</si>
  <si>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</si>
  <si>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</si>
  <si>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</si>
  <si>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</si>
  <si>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</si>
  <si>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</si>
  <si>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</si>
  <si>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</si>
  <si>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</si>
  <si>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</si>
  <si>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</si>
  <si>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</si>
  <si>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</si>
  <si>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</si>
  <si>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</si>
  <si>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</si>
  <si>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</si>
  <si>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</si>
  <si>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</si>
  <si>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</si>
  <si>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</si>
  <si>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</si>
  <si>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</si>
  <si>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</si>
  <si>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</si>
  <si>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</si>
  <si>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</si>
  <si>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</si>
  <si>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</si>
  <si>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</si>
  <si>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</si>
  <si>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</si>
  <si>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</si>
  <si>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</si>
  <si>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</si>
  <si>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</si>
  <si>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</si>
  <si>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</si>
  <si>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</si>
  <si>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</si>
  <si>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</si>
  <si>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</si>
  <si>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</si>
  <si>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</si>
  <si>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</si>
  <si>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</si>
  <si>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</si>
  <si>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</si>
  <si>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</si>
  <si>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</si>
  <si>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</si>
  <si>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</si>
  <si>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</si>
  <si>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</si>
  <si>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</si>
  <si>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</si>
  <si>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</si>
  <si>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</si>
  <si>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</si>
  <si>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</si>
  <si>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</si>
  <si>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</si>
  <si>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</si>
  <si>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</si>
  <si>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</si>
  <si>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</si>
  <si>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</si>
  <si>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</si>
  <si>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</si>
  <si>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</si>
  <si>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</si>
  <si>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</si>
  <si>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</si>
  <si>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</si>
  <si>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</si>
  <si>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</si>
  <si>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</si>
  <si>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</si>
  <si>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</si>
  <si>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</si>
  <si>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</si>
  <si>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</si>
  <si>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</si>
  <si>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</si>
  <si>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</si>
  <si>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</si>
  <si>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</si>
  <si>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</si>
  <si>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</si>
  <si>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</si>
  <si>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</si>
  <si>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</si>
  <si>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</si>
  <si>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</si>
  <si>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</si>
  <si>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</si>
  <si>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</si>
  <si>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</si>
  <si>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</si>
  <si>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</si>
  <si>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</si>
  <si>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</si>
  <si>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</si>
  <si>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</si>
  <si>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</si>
  <si>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</si>
  <si>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</si>
  <si>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</si>
  <si>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</si>
  <si>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</si>
  <si>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</si>
  <si>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</si>
  <si>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</si>
  <si>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</si>
  <si>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</si>
  <si>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</si>
  <si>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</si>
  <si>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</si>
  <si>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</si>
  <si>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</si>
  <si>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</si>
  <si>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</si>
  <si>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</si>
  <si>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</si>
  <si>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</si>
  <si>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</si>
  <si>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</si>
  <si>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</si>
  <si>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</si>
  <si>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</si>
  <si>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</si>
  <si>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</si>
  <si>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</si>
  <si>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</si>
  <si>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</si>
  <si>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</si>
  <si>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</si>
  <si>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</si>
  <si>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</si>
  <si>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</si>
  <si>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</si>
  <si>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</si>
  <si>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</si>
  <si>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</si>
  <si>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</si>
  <si>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</si>
  <si>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</si>
  <si>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</si>
  <si>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</si>
  <si>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</si>
  <si>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</si>
  <si>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</si>
  <si>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</si>
  <si>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</si>
  <si>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</si>
  <si>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</si>
  <si>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</si>
  <si>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</si>
  <si>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</si>
  <si>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</si>
  <si>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</si>
  <si>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</si>
  <si>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</si>
  <si>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</si>
  <si>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</si>
  <si>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</si>
  <si>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</si>
  <si>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</si>
  <si>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</si>
  <si>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</si>
  <si>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</si>
  <si>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</si>
  <si>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</si>
  <si>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</si>
  <si>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</si>
  <si>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</si>
  <si>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</si>
  <si>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</si>
  <si>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</si>
  <si>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</si>
  <si>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</si>
  <si>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</si>
  <si>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</si>
  <si>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</si>
  <si>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</si>
  <si>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</si>
  <si>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</si>
  <si>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</si>
  <si>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</si>
  <si>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</si>
  <si>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</si>
  <si>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</si>
  <si>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</si>
  <si>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</si>
  <si>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</si>
  <si>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</si>
  <si>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</si>
  <si>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</si>
  <si>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</si>
  <si>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</si>
  <si>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</si>
  <si>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</si>
  <si>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</si>
  <si>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</si>
  <si>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</si>
  <si>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</si>
  <si>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</si>
  <si>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</si>
  <si>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</si>
  <si>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</si>
  <si>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</si>
  <si>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</si>
  <si>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</si>
  <si>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</si>
  <si>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</si>
  <si>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</si>
  <si>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</si>
  <si>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</si>
  <si>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</si>
  <si>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</si>
  <si>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</si>
  <si>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</si>
  <si>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</si>
  <si>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</si>
  <si>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</si>
  <si>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</si>
  <si>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</si>
  <si>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</si>
  <si>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</si>
  <si>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</si>
  <si>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</si>
  <si>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</si>
  <si>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</si>
  <si>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</si>
  <si>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</si>
  <si>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</si>
  <si>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</si>
  <si>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</si>
  <si>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</si>
  <si>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</si>
  <si>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</si>
  <si>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</si>
  <si>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</si>
  <si>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</si>
  <si>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</si>
  <si>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</si>
  <si>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</si>
  <si>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</si>
  <si>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</si>
  <si>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</si>
  <si>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</si>
  <si>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</si>
  <si>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</si>
  <si>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</si>
  <si>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</si>
  <si>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</si>
  <si>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</si>
  <si>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</si>
  <si>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</si>
  <si>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</si>
  <si>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</si>
  <si>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</si>
  <si>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</si>
  <si>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</si>
  <si>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</si>
  <si>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</si>
  <si>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</si>
  <si>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</si>
  <si>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</si>
  <si>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</si>
  <si>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</si>
  <si>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</si>
  <si>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</si>
  <si>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</si>
  <si>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</si>
  <si>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</si>
  <si>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</si>
  <si>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</si>
  <si>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</si>
  <si>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</si>
  <si>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</si>
  <si>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</si>
  <si>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</si>
  <si>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</si>
  <si>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</si>
  <si>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</si>
  <si>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</si>
  <si>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</si>
  <si>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</si>
  <si>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</si>
  <si>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</si>
  <si>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</si>
  <si>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</si>
  <si>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</si>
  <si>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</si>
  <si>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</si>
  <si>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</si>
  <si>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</si>
  <si>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</si>
  <si>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</si>
  <si>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</si>
  <si>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</si>
  <si>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</si>
  <si>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</si>
  <si>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</si>
  <si>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</si>
  <si>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</si>
  <si>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</si>
  <si>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</si>
  <si>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</si>
  <si>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</si>
  <si>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</si>
  <si>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</si>
  <si>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</si>
  <si>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</si>
  <si>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</si>
  <si>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</si>
  <si>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</si>
  <si>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</si>
  <si>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</si>
  <si>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</si>
  <si>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</si>
  <si>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</si>
  <si>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</si>
  <si>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</si>
  <si>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</si>
  <si>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</si>
  <si>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</si>
  <si>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</si>
  <si>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</si>
  <si>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</si>
  <si>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</si>
  <si>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</si>
  <si>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</si>
  <si>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</si>
  <si>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</si>
  <si>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</si>
  <si>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</si>
  <si>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</si>
  <si>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</si>
  <si>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</si>
  <si>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</si>
  <si>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</si>
  <si>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</si>
  <si>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</si>
  <si>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</si>
  <si>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</si>
  <si>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</si>
  <si>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</si>
  <si>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</si>
  <si>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</si>
  <si>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</si>
  <si>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</si>
  <si>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</si>
  <si>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</si>
  <si>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</si>
  <si>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</si>
  <si>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</si>
  <si>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</si>
  <si>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</si>
  <si>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</si>
  <si>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</si>
  <si>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</si>
  <si>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</si>
  <si>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</si>
  <si>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</si>
  <si>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</si>
  <si>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</si>
  <si>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</si>
  <si>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</si>
  <si>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</si>
  <si>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</si>
  <si>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</si>
  <si>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</si>
  <si>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</si>
  <si>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</si>
  <si>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</si>
  <si>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</si>
  <si>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</si>
  <si>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</si>
  <si>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</si>
  <si>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</si>
  <si>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</si>
  <si>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</si>
  <si>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</si>
  <si>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</si>
  <si>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</si>
  <si>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</si>
  <si>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</si>
  <si>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</si>
  <si>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</si>
  <si>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</si>
  <si>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</si>
  <si>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</si>
  <si>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</si>
  <si>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</si>
  <si>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</si>
  <si>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</si>
  <si>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</si>
  <si>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</si>
  <si>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</si>
  <si>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</si>
  <si>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</si>
  <si>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</si>
  <si>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</si>
  <si>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</si>
  <si>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</si>
  <si>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</si>
  <si>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</si>
  <si>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</si>
  <si>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</si>
  <si>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</si>
  <si>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</si>
  <si>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</si>
  <si>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</si>
  <si>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</si>
  <si>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</si>
  <si>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</si>
  <si>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</si>
  <si>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</si>
  <si>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</si>
  <si>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</si>
  <si>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</si>
  <si>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</si>
  <si>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</si>
  <si>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</si>
  <si>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</si>
  <si>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</si>
  <si>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</si>
  <si>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</si>
  <si>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</si>
  <si>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</si>
  <si>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</si>
  <si>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</si>
  <si>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</si>
  <si>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</si>
  <si>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</si>
  <si>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</si>
  <si>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</si>
  <si>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</si>
  <si>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</si>
  <si>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</si>
  <si>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</si>
  <si>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</si>
  <si>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</si>
  <si>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</si>
  <si>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</si>
  <si>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</si>
  <si>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</si>
  <si>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</si>
  <si>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</si>
  <si>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</si>
  <si>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</si>
  <si>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</si>
  <si>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</si>
  <si>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</si>
  <si>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</si>
  <si>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</si>
  <si>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</si>
  <si>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</si>
  <si>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</si>
  <si>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</si>
  <si>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</si>
  <si>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</si>
  <si>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</si>
  <si>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</si>
  <si>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</si>
  <si>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</si>
  <si>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</si>
  <si>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</si>
  <si>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</si>
  <si>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</si>
  <si>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</si>
  <si>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</si>
  <si>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</si>
  <si>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</si>
  <si>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</si>
  <si>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</si>
  <si>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</si>
  <si>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</si>
  <si>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</si>
  <si>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</si>
  <si>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</si>
  <si>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</si>
  <si>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</si>
  <si>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</si>
  <si>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</si>
  <si>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</si>
  <si>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</si>
  <si>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</si>
  <si>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</si>
  <si>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</si>
  <si>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</si>
  <si>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</si>
  <si>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</si>
  <si>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</si>
  <si>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</si>
  <si>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</si>
  <si>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</si>
  <si>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</si>
  <si>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</si>
  <si>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</si>
  <si>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</si>
  <si>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</si>
  <si>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</si>
  <si>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</si>
  <si>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</si>
  <si>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</si>
  <si>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</si>
  <si>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</si>
  <si>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</si>
  <si>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</si>
  <si>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</si>
  <si>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</si>
  <si>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</si>
  <si>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</si>
  <si>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</si>
  <si>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</si>
  <si>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</si>
  <si>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</si>
  <si>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</si>
  <si>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</si>
  <si>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</si>
  <si>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</si>
  <si>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</si>
  <si>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</si>
  <si>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</si>
  <si>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</si>
  <si>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</si>
  <si>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</si>
  <si>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</si>
  <si>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</si>
  <si>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</si>
  <si>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</si>
  <si>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</si>
  <si>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</si>
  <si>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</si>
  <si>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</si>
  <si>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</si>
  <si>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</si>
  <si>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</si>
  <si>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</si>
  <si>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</si>
  <si>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</si>
  <si>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</si>
  <si>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</si>
  <si>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</si>
  <si>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</si>
  <si>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</si>
  <si>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</si>
  <si>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</si>
  <si>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</si>
  <si>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</si>
  <si>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</si>
  <si>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</si>
  <si>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</si>
  <si>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</si>
  <si>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</si>
  <si>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</si>
  <si>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</si>
  <si>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</si>
  <si>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</si>
  <si>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</si>
  <si>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</si>
  <si>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</si>
  <si>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</si>
  <si>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</si>
  <si>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</si>
  <si>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</si>
  <si>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</si>
  <si>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</si>
  <si>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</si>
  <si>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</si>
  <si>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</si>
  <si>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</si>
  <si>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</si>
  <si>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</si>
  <si>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</si>
  <si>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</si>
  <si>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</si>
  <si>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</si>
  <si>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</si>
  <si>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</si>
  <si>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</si>
  <si>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</si>
  <si>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</si>
  <si>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</si>
  <si>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</si>
  <si>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</si>
  <si>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</si>
  <si>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</si>
  <si>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</si>
  <si>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</si>
  <si>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</si>
  <si>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</si>
  <si>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</si>
  <si>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</si>
  <si>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</si>
  <si>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</si>
  <si>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</si>
  <si>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</si>
  <si>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</si>
  <si>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</si>
  <si>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</si>
  <si>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</si>
  <si>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</si>
  <si>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</si>
  <si>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</si>
  <si>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</si>
  <si>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</si>
  <si>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</si>
  <si>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</si>
  <si>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</si>
  <si>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</si>
  <si>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</si>
  <si>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</si>
  <si>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</si>
  <si>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</si>
  <si>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</si>
  <si>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</si>
  <si>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</si>
  <si>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</si>
  <si>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</si>
  <si>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</si>
  <si>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</si>
  <si>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</si>
  <si>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</si>
  <si>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</si>
  <si>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</si>
  <si>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</si>
  <si>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</si>
  <si>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</si>
  <si>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</si>
  <si>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</si>
  <si>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</si>
  <si>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</si>
  <si>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</si>
  <si>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</si>
  <si>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</si>
  <si>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</si>
  <si>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</si>
  <si>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</si>
  <si>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</si>
  <si>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</si>
  <si>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</si>
  <si>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</si>
  <si>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</si>
  <si>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</si>
  <si>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</si>
  <si>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</si>
  <si>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</si>
  <si>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</si>
  <si>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</si>
  <si>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</si>
  <si>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</si>
  <si>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</si>
  <si>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</si>
  <si>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</si>
  <si>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</si>
  <si>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</si>
  <si>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</si>
  <si>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</si>
  <si>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</si>
  <si>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</si>
  <si>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</si>
  <si>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</si>
  <si>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</si>
  <si>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</si>
  <si>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</si>
  <si>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</si>
  <si>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</si>
  <si>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</si>
  <si>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</si>
  <si>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</si>
  <si>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</si>
  <si>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</si>
  <si>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</si>
  <si>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</si>
  <si>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</si>
  <si>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</si>
  <si>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</si>
  <si>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</si>
  <si>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</si>
  <si>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</si>
  <si>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</si>
  <si>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</si>
  <si>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</si>
  <si>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</si>
  <si>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</si>
  <si>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</si>
  <si>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</si>
  <si>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</si>
  <si>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</si>
  <si>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</si>
  <si>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</si>
  <si>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</si>
  <si>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</si>
  <si>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</si>
  <si>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</si>
  <si>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</si>
  <si>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</si>
  <si>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</si>
  <si>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</si>
  <si>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</si>
  <si>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</si>
  <si>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</si>
  <si>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</si>
  <si>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</si>
  <si>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</si>
  <si>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</si>
  <si>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</si>
  <si>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</si>
  <si>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</si>
  <si>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</si>
  <si>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</si>
  <si>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</si>
  <si>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</si>
  <si>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</si>
  <si>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</si>
  <si>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</si>
  <si>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</si>
  <si>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</si>
  <si>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</si>
  <si>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</si>
  <si>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</si>
  <si>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</si>
  <si>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</si>
  <si>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</si>
  <si>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</si>
  <si>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</si>
  <si>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</si>
  <si>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</si>
  <si>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</si>
  <si>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</si>
  <si>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</si>
  <si>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</si>
  <si>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</si>
  <si>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</si>
  <si>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</si>
  <si>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</si>
  <si>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</si>
  <si>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</si>
  <si>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</si>
  <si>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</si>
  <si>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</si>
  <si>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</si>
  <si>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</si>
  <si>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</si>
  <si>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</si>
  <si>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</si>
  <si>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</si>
  <si>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</si>
  <si>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</si>
  <si>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</si>
  <si>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</si>
  <si>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</si>
  <si>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</si>
  <si>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</si>
  <si>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</si>
  <si>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</si>
  <si>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</si>
  <si>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</si>
  <si>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</si>
  <si>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</si>
  <si>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</si>
  <si>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</si>
  <si>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</si>
  <si>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</si>
  <si>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</si>
  <si>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</si>
  <si>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</si>
  <si>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</si>
  <si>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</si>
  <si>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</si>
  <si>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</si>
  <si>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</si>
  <si>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</si>
  <si>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</si>
  <si>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</si>
  <si>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</si>
  <si>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</si>
  <si>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</si>
  <si>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</si>
  <si>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</si>
  <si>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</si>
  <si>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</si>
  <si>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</si>
  <si>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</si>
  <si>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</si>
  <si>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</si>
  <si>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</si>
  <si>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</si>
  <si>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</si>
  <si>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</si>
  <si>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</si>
  <si>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</si>
  <si>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</si>
  <si>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</si>
  <si>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</si>
  <si>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</si>
  <si>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</si>
  <si>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</si>
  <si>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</si>
  <si>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</si>
  <si>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</si>
  <si>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</si>
  <si>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</si>
  <si>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</si>
  <si>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</si>
  <si>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</si>
  <si>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</si>
  <si>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</si>
  <si>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</si>
  <si>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</si>
  <si>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</si>
  <si>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</si>
  <si>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</si>
  <si>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</si>
  <si>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</si>
  <si>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</si>
  <si>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</si>
  <si>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</si>
  <si>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</si>
  <si>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</si>
  <si>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</si>
  <si>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</si>
  <si>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</si>
  <si>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</si>
  <si>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</si>
  <si>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</si>
  <si>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</si>
  <si>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</si>
  <si>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</si>
  <si>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</si>
  <si>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</si>
  <si>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</si>
  <si>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</si>
  <si>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</si>
  <si>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</si>
  <si>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</si>
  <si>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</si>
  <si>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</si>
  <si>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</si>
  <si>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</si>
  <si>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</si>
  <si>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</si>
  <si>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</si>
  <si>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</si>
  <si>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</si>
  <si>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</si>
  <si>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</si>
  <si>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</si>
  <si>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</si>
  <si>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</si>
  <si>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</si>
  <si>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</si>
  <si>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</si>
  <si>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</si>
  <si>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</si>
  <si>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</si>
  <si>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</si>
  <si>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</si>
  <si>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</si>
  <si>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</si>
  <si>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</si>
  <si>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</si>
  <si>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</si>
  <si>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</si>
  <si>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</si>
  <si>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</si>
  <si>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</si>
  <si>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</si>
  <si>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</si>
  <si>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</si>
  <si>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</si>
  <si>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</si>
  <si>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</si>
  <si>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</si>
  <si>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</si>
  <si>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</si>
  <si>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</si>
  <si>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</si>
  <si>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</si>
  <si>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</si>
  <si>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</si>
  <si>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</si>
  <si>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</si>
  <si>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</si>
  <si>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</si>
  <si>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</si>
  <si>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</si>
  <si>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</si>
  <si>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</si>
  <si>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</si>
  <si>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</si>
  <si>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</si>
  <si>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</si>
  <si>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</si>
  <si>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</si>
  <si>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</si>
  <si>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</si>
  <si>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</si>
  <si>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</si>
  <si>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</si>
  <si>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</si>
  <si>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</si>
  <si>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</si>
  <si>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</si>
  <si>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</si>
  <si>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</si>
  <si>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</si>
  <si>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</si>
  <si>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</si>
  <si>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</si>
  <si>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</si>
  <si>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</si>
  <si>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</si>
  <si>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</si>
  <si>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</si>
  <si>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</si>
  <si>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</si>
  <si>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</si>
  <si>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</si>
  <si>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</si>
  <si>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</si>
  <si>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</si>
  <si>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</si>
  <si>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</si>
  <si>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</si>
  <si>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</si>
  <si>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</si>
  <si>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</si>
  <si>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</si>
  <si>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</si>
  <si>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</si>
  <si>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</si>
  <si>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</si>
  <si>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</si>
  <si>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</si>
  <si>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</si>
  <si>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</si>
  <si>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</si>
  <si>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</si>
  <si>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</si>
  <si>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</si>
  <si>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</si>
  <si>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</si>
  <si>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</si>
  <si>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</si>
  <si>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</si>
  <si>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</si>
  <si>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</si>
  <si>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</si>
  <si>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</si>
  <si>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</si>
  <si>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</si>
  <si>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</si>
  <si>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</si>
  <si>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</si>
  <si>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</si>
  <si>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</si>
  <si>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</si>
  <si>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</si>
  <si>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</si>
  <si>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</si>
  <si>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</si>
  <si>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</si>
  <si>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</si>
  <si>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</si>
  <si>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</si>
  <si>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</si>
  <si>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</si>
  <si>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</si>
  <si>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</si>
  <si>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</si>
  <si>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</si>
  <si>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</si>
  <si>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</si>
  <si>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</si>
  <si>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</si>
  <si>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</si>
  <si>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</si>
  <si>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</si>
  <si>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</si>
  <si>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</si>
  <si>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</si>
  <si>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</si>
  <si>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</si>
  <si>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</si>
  <si>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</si>
  <si>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</si>
  <si>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</si>
  <si>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</si>
  <si>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</si>
  <si>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</si>
  <si>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</si>
  <si>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</si>
  <si>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</si>
  <si>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</si>
  <si>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</si>
  <si>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</si>
  <si>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</si>
  <si>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</si>
  <si>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</si>
  <si>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</si>
  <si>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</si>
  <si>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</si>
  <si>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</si>
  <si>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</si>
  <si>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</si>
  <si>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</si>
  <si>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</si>
  <si>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</si>
  <si>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</si>
  <si>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</si>
  <si>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</si>
  <si>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</si>
  <si>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</si>
  <si>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</si>
  <si>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</si>
  <si>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</si>
  <si>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</si>
  <si>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</si>
  <si>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</si>
  <si>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</si>
  <si>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</si>
  <si>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</si>
  <si>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</si>
  <si>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</si>
  <si>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</si>
  <si>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</si>
  <si>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</si>
  <si>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</si>
  <si>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</si>
  <si>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</si>
  <si>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</si>
  <si>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</si>
  <si>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</si>
  <si>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</si>
  <si>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</si>
  <si>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</si>
  <si>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</si>
  <si>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</si>
  <si>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</si>
  <si>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</si>
  <si>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</si>
  <si>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</si>
  <si>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</si>
  <si>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</si>
  <si>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</si>
  <si>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</si>
  <si>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</si>
  <si>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</si>
  <si>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</si>
  <si>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</si>
  <si>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</si>
  <si>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</si>
  <si>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</si>
  <si>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</si>
  <si>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</si>
  <si>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</si>
  <si>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</si>
  <si>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</si>
  <si>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</si>
  <si>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</si>
  <si>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</si>
  <si>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</si>
  <si>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</si>
  <si>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</si>
  <si>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</si>
  <si>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</si>
  <si>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</si>
  <si>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</si>
  <si>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</si>
  <si>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</si>
  <si>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</si>
  <si>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</si>
  <si>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</si>
  <si>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</si>
  <si>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</si>
  <si>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</si>
  <si>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</si>
  <si>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</si>
  <si>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</si>
  <si>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</si>
  <si>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</si>
  <si>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</si>
  <si>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</si>
  <si>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</si>
  <si>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</si>
  <si>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</si>
  <si>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</si>
  <si>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</si>
  <si>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</si>
  <si>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</si>
  <si>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</si>
  <si>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</si>
  <si>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</si>
  <si>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</si>
  <si>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</si>
  <si>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</si>
  <si>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</si>
  <si>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</si>
  <si>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</si>
  <si>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</si>
  <si>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</si>
  <si>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</si>
  <si>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</si>
  <si>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</si>
  <si>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</si>
  <si>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</si>
  <si>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</si>
  <si>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</si>
  <si>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</si>
  <si>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</si>
  <si>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</si>
  <si>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</si>
  <si>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</si>
  <si>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</si>
  <si>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</si>
  <si>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</si>
  <si>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</si>
  <si>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</si>
  <si>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</si>
  <si>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</si>
  <si>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</si>
  <si>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</si>
  <si>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</si>
  <si>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</si>
  <si>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</si>
  <si>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</si>
  <si>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</si>
  <si>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</si>
  <si>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</si>
  <si>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</si>
  <si>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</si>
  <si>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</si>
  <si>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</si>
  <si>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</si>
  <si>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</si>
  <si>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</si>
  <si>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</si>
  <si>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</si>
  <si>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</si>
  <si>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</si>
  <si>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</si>
  <si>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</si>
  <si>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</si>
  <si>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</si>
  <si>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</si>
  <si>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</si>
  <si>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</si>
  <si>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</si>
  <si>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</si>
  <si>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</si>
  <si>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</si>
  <si>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</si>
  <si>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</si>
  <si>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</si>
  <si>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</si>
  <si>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</si>
  <si>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</si>
  <si>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</si>
  <si>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</si>
  <si>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</si>
  <si>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</si>
  <si>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</si>
  <si>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</si>
  <si>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</si>
  <si>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</si>
  <si>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</si>
  <si>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</si>
  <si>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</si>
  <si>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</si>
  <si>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</si>
  <si>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</si>
  <si>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</si>
  <si>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</si>
  <si>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</si>
  <si>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</si>
  <si>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</si>
  <si>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</si>
  <si>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</si>
  <si>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</si>
  <si>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</si>
  <si>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</si>
  <si>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</si>
  <si>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</si>
  <si>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</si>
  <si>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</si>
  <si>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</si>
  <si>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</si>
  <si>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</si>
  <si>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</si>
  <si>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</si>
  <si>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</si>
  <si>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</si>
  <si>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</si>
  <si>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</si>
  <si>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</si>
  <si>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</si>
  <si>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</si>
  <si>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</si>
  <si>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</si>
  <si>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</si>
  <si>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</si>
  <si>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</si>
  <si>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</si>
  <si>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</si>
  <si>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</si>
  <si>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</si>
  <si>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</si>
  <si>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</si>
  <si>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</si>
  <si>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</si>
  <si>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</si>
  <si>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</si>
  <si>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</si>
  <si>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</si>
  <si>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</si>
  <si>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</si>
  <si>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</si>
  <si>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</si>
  <si>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</si>
  <si>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</si>
  <si>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</si>
  <si>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</si>
  <si>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</si>
  <si>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</si>
  <si>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</si>
  <si>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</si>
  <si>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</si>
  <si>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</si>
  <si>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</si>
  <si>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</si>
  <si>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</si>
  <si>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</si>
  <si>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</si>
  <si>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</si>
  <si>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</si>
  <si>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</si>
  <si>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</si>
  <si>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</si>
  <si>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</si>
  <si>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</si>
  <si>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</si>
  <si>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</si>
  <si>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</si>
  <si>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</si>
  <si>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</si>
  <si>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</si>
  <si>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</si>
  <si>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</si>
  <si>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</si>
  <si>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</si>
  <si>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</si>
  <si>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</si>
  <si>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</si>
  <si>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</si>
  <si>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</si>
  <si>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</si>
  <si>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</si>
  <si>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</si>
  <si>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</si>
  <si>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</si>
  <si>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</si>
  <si>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</si>
  <si>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</si>
  <si>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</si>
  <si>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</si>
  <si>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</si>
  <si>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</si>
  <si>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</si>
  <si>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</si>
  <si>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</si>
  <si>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</si>
  <si>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</si>
  <si>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</si>
  <si>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</si>
  <si>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</si>
  <si>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</si>
  <si>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</si>
  <si>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</si>
  <si>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</si>
  <si>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</si>
  <si>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</si>
  <si>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</si>
  <si>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</si>
  <si>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</si>
  <si>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</si>
  <si>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</si>
  <si>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</si>
  <si>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</si>
  <si>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</si>
  <si>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</si>
  <si>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</si>
  <si>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</si>
  <si>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</si>
  <si>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</si>
  <si>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</si>
  <si>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</si>
  <si>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</si>
  <si>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</si>
  <si>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</si>
  <si>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</si>
  <si>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</si>
  <si>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</si>
  <si>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</si>
  <si>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</si>
  <si>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</si>
  <si>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</si>
  <si>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</si>
  <si>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</si>
  <si>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</si>
  <si>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</si>
  <si>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</si>
  <si>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</si>
  <si>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</si>
  <si>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</si>
  <si>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</si>
  <si>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</si>
  <si>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</si>
  <si>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</si>
  <si>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</si>
  <si>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</si>
  <si>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</si>
  <si>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</si>
  <si>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</si>
  <si>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</si>
  <si>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</si>
  <si>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</si>
  <si>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</si>
  <si>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</si>
  <si>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</si>
  <si>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</si>
  <si>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</si>
  <si>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</si>
  <si>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</si>
  <si>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</si>
  <si>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</si>
  <si>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</si>
  <si>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</si>
  <si>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</si>
  <si>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</si>
  <si>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</si>
  <si>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</si>
  <si>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</si>
  <si>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</si>
  <si>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</si>
  <si>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</si>
  <si>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</si>
  <si>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</si>
  <si>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</si>
  <si>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</si>
  <si>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</si>
  <si>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</si>
  <si>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</si>
  <si>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</si>
  <si>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</si>
  <si>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</si>
  <si>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</si>
  <si>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</si>
  <si>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</si>
  <si>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</si>
  <si>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</si>
  <si>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</si>
  <si>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</si>
  <si>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</si>
  <si>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</si>
  <si>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</si>
  <si>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</si>
  <si>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</si>
  <si>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</si>
  <si>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</si>
  <si>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</si>
  <si>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</si>
  <si>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</si>
  <si>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</si>
  <si>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</si>
  <si>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</si>
  <si>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</si>
  <si>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</si>
  <si>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</si>
  <si>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</si>
  <si>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</si>
  <si>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</si>
  <si>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</si>
  <si>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</si>
  <si>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</si>
  <si>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</si>
  <si>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</si>
  <si>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</si>
  <si>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</si>
  <si>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</si>
  <si>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</si>
  <si>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</si>
  <si>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</si>
  <si>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</si>
  <si>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</si>
  <si>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</si>
  <si>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</si>
  <si>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</si>
  <si>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</si>
  <si>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</si>
  <si>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</si>
  <si>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</si>
  <si>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</si>
  <si>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</si>
  <si>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</si>
  <si>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</si>
  <si>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</si>
  <si>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</si>
  <si>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</si>
  <si>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</si>
  <si>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</si>
  <si>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</si>
  <si>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</si>
  <si>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</si>
  <si>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</si>
  <si>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</si>
  <si>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</si>
  <si>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</si>
  <si>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</si>
  <si>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</si>
  <si>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</si>
  <si>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</si>
  <si>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</si>
  <si>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</si>
  <si>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</si>
  <si>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</si>
  <si>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</si>
  <si>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</si>
  <si>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</si>
  <si>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</si>
  <si>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</si>
  <si>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</si>
  <si>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</si>
  <si>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</si>
  <si>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</si>
  <si>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</si>
  <si>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</si>
  <si>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</si>
  <si>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</si>
  <si>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</si>
  <si>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</si>
  <si>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</si>
  <si>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</si>
  <si>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</si>
  <si>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</si>
  <si>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</si>
  <si>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</si>
  <si>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</si>
  <si>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</si>
  <si>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</si>
  <si>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</si>
  <si>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</si>
  <si>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</si>
  <si>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</si>
  <si>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</si>
  <si>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</si>
  <si>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</si>
  <si>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</si>
  <si>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</si>
  <si>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</si>
  <si>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</si>
  <si>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</si>
  <si>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</si>
  <si>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</si>
  <si>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</si>
  <si>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</si>
  <si>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</si>
  <si>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</si>
  <si>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</si>
  <si>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</si>
  <si>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</si>
  <si>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</si>
  <si>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</si>
  <si>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</si>
  <si>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</si>
  <si>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</si>
  <si>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</si>
  <si>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</si>
  <si>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</si>
  <si>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</si>
  <si>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</si>
  <si>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</si>
  <si>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</si>
  <si>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</si>
  <si>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</si>
  <si>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</si>
  <si>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</si>
  <si>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</si>
  <si>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</si>
  <si>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</si>
  <si>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</si>
  <si>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</si>
  <si>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</si>
  <si>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</si>
  <si>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</si>
  <si>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</si>
  <si>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</si>
  <si>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</si>
  <si>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</si>
  <si>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</si>
  <si>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</si>
  <si>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</si>
  <si>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</si>
  <si>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</si>
  <si>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</si>
  <si>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</si>
  <si>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</si>
  <si>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</si>
  <si>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</si>
  <si>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</si>
  <si>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</si>
  <si>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</si>
  <si>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</si>
  <si>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</si>
  <si>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</si>
  <si>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</si>
  <si>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</si>
  <si>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</si>
  <si>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</si>
  <si>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</si>
  <si>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</si>
  <si>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</si>
  <si>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</si>
  <si>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</si>
  <si>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</si>
  <si>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</si>
  <si>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</si>
  <si>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</si>
  <si>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</si>
  <si>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</si>
  <si>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</si>
  <si>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</si>
  <si>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</si>
  <si>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</si>
  <si>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</si>
  <si>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</si>
  <si>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</si>
  <si>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</si>
  <si>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</si>
  <si>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</si>
  <si>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</si>
  <si>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</si>
  <si>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</si>
  <si>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</si>
  <si>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</si>
  <si>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</si>
  <si>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</si>
  <si>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</si>
  <si>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</si>
  <si>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</si>
  <si>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</si>
  <si>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</si>
  <si>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</si>
  <si>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</si>
  <si>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</si>
  <si>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</si>
  <si>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</si>
  <si>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</si>
  <si>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</si>
  <si>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</si>
  <si>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</si>
  <si>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</si>
  <si>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</si>
  <si>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</si>
  <si>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</si>
  <si>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</si>
  <si>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</si>
  <si>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</si>
  <si>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</si>
  <si>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</si>
  <si>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</si>
  <si>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</si>
  <si>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</si>
  <si>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</si>
  <si>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</si>
  <si>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</si>
  <si>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</si>
  <si>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</si>
  <si>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</si>
  <si>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</si>
  <si>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</si>
  <si>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</si>
  <si>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</si>
  <si>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</si>
  <si>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</si>
  <si>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</si>
  <si>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</si>
  <si>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</si>
  <si>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</si>
  <si>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</si>
  <si>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</si>
  <si>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</si>
  <si>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</si>
  <si>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</si>
  <si>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</si>
  <si>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</si>
  <si>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</si>
  <si>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</si>
  <si>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</si>
  <si>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</si>
  <si>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</si>
  <si>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</si>
  <si>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</si>
  <si>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</si>
  <si>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</si>
  <si>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</si>
  <si>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</si>
  <si>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</si>
  <si>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</si>
  <si>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</si>
  <si>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</si>
  <si>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</si>
  <si>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</si>
  <si>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</si>
  <si>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</si>
  <si>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</si>
  <si>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</si>
  <si>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</si>
  <si>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</si>
  <si>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</si>
  <si>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</si>
  <si>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</si>
  <si>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</si>
  <si>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</si>
  <si>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</si>
  <si>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</si>
  <si>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</si>
  <si>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</si>
  <si>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</si>
  <si>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</si>
  <si>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</si>
  <si>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</si>
  <si>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</si>
  <si>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</si>
  <si>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</si>
  <si>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</si>
  <si>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</si>
  <si>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</si>
  <si>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</si>
  <si>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</si>
  <si>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</si>
  <si>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</si>
  <si>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</si>
  <si>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</si>
  <si>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</si>
  <si>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</si>
  <si>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</si>
  <si>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</si>
  <si>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</si>
  <si>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</si>
  <si>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</si>
  <si>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</si>
  <si>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</si>
  <si>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</si>
  <si>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</si>
  <si>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</si>
  <si>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</si>
  <si>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</si>
  <si>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</si>
  <si>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</si>
  <si>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</si>
  <si>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</si>
  <si>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</si>
  <si>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</si>
  <si>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</si>
  <si>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</si>
  <si>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</si>
  <si>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</si>
  <si>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</si>
  <si>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</si>
  <si>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</si>
  <si>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</si>
  <si>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</si>
  <si>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</si>
  <si>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</si>
  <si>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</si>
  <si>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</si>
  <si>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</si>
  <si>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</si>
  <si>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</si>
  <si>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</si>
  <si>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</si>
  <si>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</si>
  <si>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</si>
  <si>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</si>
  <si>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</si>
  <si>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</si>
  <si>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</si>
  <si>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</si>
  <si>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</si>
  <si>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</si>
  <si>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</si>
  <si>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</si>
  <si>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</si>
  <si>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</si>
  <si>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</si>
  <si>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</si>
  <si>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</si>
  <si>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</si>
  <si>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</si>
  <si>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</si>
  <si>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</si>
  <si>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</si>
  <si>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</si>
  <si>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</si>
  <si>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</si>
  <si>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</si>
  <si>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</si>
  <si>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</si>
  <si>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</si>
  <si>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</si>
  <si>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</si>
  <si>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</si>
  <si>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</si>
  <si>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</si>
  <si>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</si>
  <si>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</si>
  <si>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</si>
  <si>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</si>
  <si>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</si>
  <si>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</si>
  <si>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</si>
  <si>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</si>
  <si>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</si>
  <si>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</si>
  <si>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</si>
  <si>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</si>
  <si>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</si>
  <si>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</si>
  <si>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</si>
  <si>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</si>
  <si>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</si>
  <si>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</si>
  <si>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</si>
  <si>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</si>
  <si>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</si>
  <si>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</si>
  <si>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</si>
  <si>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</si>
  <si>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</si>
  <si>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</si>
  <si>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</si>
  <si>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</si>
  <si>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</si>
  <si>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</si>
  <si>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</si>
  <si>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</si>
  <si>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</si>
  <si>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</si>
  <si>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</si>
  <si>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</si>
  <si>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</si>
  <si>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</si>
  <si>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</si>
  <si>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</si>
  <si>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</si>
  <si>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</si>
  <si>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</si>
  <si>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</si>
  <si>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</si>
  <si>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</si>
  <si>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</si>
  <si>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</si>
  <si>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</si>
  <si>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</si>
  <si>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</si>
  <si>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</si>
  <si>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</si>
  <si>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</si>
  <si>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</si>
  <si>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</si>
  <si>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</si>
  <si>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</si>
  <si>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</si>
  <si>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</si>
  <si>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</si>
  <si>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</si>
  <si>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</si>
  <si>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</si>
  <si>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</si>
  <si>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</si>
  <si>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</si>
  <si>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</si>
  <si>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</si>
  <si>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</si>
  <si>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</si>
  <si>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</si>
  <si>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</si>
  <si>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</si>
  <si>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</si>
  <si>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</si>
  <si>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</si>
  <si>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</si>
  <si>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</si>
  <si>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</si>
  <si>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</si>
  <si>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</si>
  <si>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</si>
  <si>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</si>
  <si>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</si>
  <si>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</si>
  <si>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</si>
  <si>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</si>
  <si>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</si>
  <si>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</si>
  <si>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</si>
  <si>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</si>
  <si>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</si>
  <si>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</si>
  <si>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</si>
  <si>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</si>
  <si>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</si>
  <si>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</si>
  <si>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</si>
  <si>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</si>
  <si>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</si>
  <si>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</si>
  <si>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</si>
  <si>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</si>
  <si>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</si>
  <si>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</si>
  <si>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</si>
  <si>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</si>
  <si>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</si>
  <si>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</si>
  <si>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</si>
  <si>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</si>
  <si>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</si>
  <si>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</si>
  <si>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</si>
  <si>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</si>
  <si>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</si>
  <si>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</si>
  <si>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</si>
  <si>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</si>
  <si>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</si>
  <si>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</si>
  <si>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</si>
  <si>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</si>
  <si>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</si>
  <si>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</si>
  <si>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</si>
  <si>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</si>
  <si>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</si>
  <si>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</si>
  <si>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</si>
  <si>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</si>
  <si>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</si>
  <si>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</si>
  <si>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</si>
  <si>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</si>
  <si>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</si>
  <si>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</si>
  <si>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</si>
  <si>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</si>
  <si>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</si>
  <si>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</si>
  <si>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</si>
  <si>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</si>
  <si>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</si>
  <si>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</si>
  <si>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</si>
  <si>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</si>
  <si>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</si>
  <si>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</si>
  <si>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</si>
  <si>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</si>
  <si>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</si>
  <si>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</si>
  <si>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</si>
  <si>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</si>
  <si>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</si>
  <si>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</si>
  <si>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</si>
  <si>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</si>
  <si>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</si>
  <si>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</si>
  <si>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</si>
  <si>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</si>
  <si>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</si>
  <si>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</si>
  <si>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</si>
  <si>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</si>
  <si>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</si>
  <si>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</si>
  <si>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</si>
  <si>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</si>
  <si>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</si>
  <si>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</si>
  <si>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</si>
  <si>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</si>
  <si>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</si>
  <si>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</si>
  <si>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</si>
  <si>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</si>
  <si>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</si>
  <si>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</si>
  <si>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</si>
  <si>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</si>
  <si>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</si>
  <si>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</si>
  <si>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</si>
  <si>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</si>
  <si>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</si>
  <si>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</si>
  <si>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</si>
  <si>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</si>
  <si>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</si>
  <si>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</si>
  <si>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</si>
  <si>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</si>
  <si>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</si>
  <si>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</si>
  <si>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</si>
  <si>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</si>
  <si>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</si>
  <si>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</si>
  <si>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</si>
  <si>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</si>
  <si>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</si>
  <si>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</si>
  <si>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</si>
  <si>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</si>
  <si>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</si>
  <si>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</si>
  <si>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</si>
  <si>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</si>
  <si>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</si>
  <si>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</si>
  <si>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</si>
  <si>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</si>
  <si>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</si>
  <si>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</si>
  <si>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</si>
  <si>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</si>
  <si>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</si>
  <si>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</si>
  <si>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</si>
  <si>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</si>
  <si>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</si>
  <si>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</si>
  <si>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</si>
  <si>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</si>
  <si>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</si>
  <si>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</si>
  <si>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</si>
  <si>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</si>
  <si>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</si>
  <si>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</si>
  <si>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</si>
  <si>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</si>
  <si>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</si>
  <si>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</si>
  <si>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</si>
  <si>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</si>
  <si>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</si>
  <si>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</si>
  <si>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</si>
  <si>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</si>
  <si>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</si>
  <si>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</si>
  <si>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</si>
  <si>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</si>
  <si>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</si>
  <si>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</si>
  <si>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</si>
  <si>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</si>
  <si>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</si>
  <si>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</si>
  <si>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</si>
  <si>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</si>
  <si>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</si>
  <si>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</si>
  <si>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</si>
  <si>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</si>
  <si>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</si>
  <si>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</si>
  <si>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</si>
  <si>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</si>
  <si>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</si>
  <si>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</si>
  <si>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</si>
  <si>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</si>
  <si>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</si>
  <si>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</si>
  <si>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</si>
  <si>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</si>
  <si>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</si>
  <si>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</si>
  <si>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</si>
  <si>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</si>
  <si>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</si>
  <si>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</si>
  <si>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</si>
  <si>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</si>
  <si>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</si>
  <si>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</si>
  <si>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</si>
  <si>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</si>
  <si>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</si>
  <si>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</si>
  <si>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</si>
  <si>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</si>
  <si>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</si>
  <si>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</si>
  <si>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</si>
  <si>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</si>
  <si>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</si>
  <si>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</si>
  <si>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</si>
  <si>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</si>
  <si>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</si>
  <si>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</si>
  <si>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</si>
  <si>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</si>
  <si>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</si>
  <si>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</si>
  <si>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</si>
  <si>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</si>
  <si>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</si>
  <si>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</si>
  <si>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</si>
  <si>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</si>
  <si>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</si>
  <si>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</si>
  <si>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</si>
  <si>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</si>
  <si>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</si>
  <si>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</si>
  <si>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</si>
  <si>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</si>
  <si>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</si>
  <si>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</si>
  <si>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</si>
  <si>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</si>
  <si>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</si>
  <si>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</si>
  <si>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</si>
  <si>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</si>
  <si>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</si>
  <si>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</si>
  <si>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</si>
  <si>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</si>
  <si>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</si>
  <si>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</si>
  <si>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</si>
  <si>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</si>
  <si>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</si>
  <si>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</si>
  <si>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</si>
  <si>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</si>
  <si>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</si>
  <si>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</si>
  <si>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</si>
  <si>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</si>
  <si>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</si>
  <si>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</si>
  <si>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</si>
  <si>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</si>
  <si>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</si>
  <si>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</si>
  <si>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</si>
  <si>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</si>
  <si>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</si>
  <si>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</si>
  <si>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</si>
  <si>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</si>
  <si>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</si>
  <si>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</si>
  <si>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</si>
  <si>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</si>
  <si>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</si>
  <si>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</si>
  <si>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</si>
  <si>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</si>
  <si>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</si>
  <si>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</si>
  <si>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</si>
  <si>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</si>
  <si>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</si>
  <si>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</si>
  <si>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</si>
  <si>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</si>
  <si>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</si>
  <si>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</si>
  <si>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</si>
  <si>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</si>
  <si>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</si>
  <si>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</si>
  <si>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</si>
  <si>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</si>
  <si>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</si>
  <si>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</si>
  <si>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</si>
  <si>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</si>
  <si>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</si>
  <si>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</si>
  <si>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</si>
  <si>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</si>
  <si>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</si>
  <si>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</si>
  <si>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</si>
  <si>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</si>
  <si>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</si>
  <si>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</si>
  <si>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</si>
  <si>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</si>
  <si>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</si>
  <si>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</si>
  <si>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</si>
  <si>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</si>
  <si>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</si>
  <si>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</si>
  <si>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</si>
  <si>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</si>
  <si>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</si>
  <si>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</si>
  <si>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</si>
  <si>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</si>
  <si>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</si>
  <si>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</si>
  <si>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</si>
  <si>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</si>
  <si>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</si>
  <si>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</si>
  <si>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</si>
  <si>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</si>
  <si>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</si>
  <si>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</si>
  <si>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</si>
  <si>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</si>
  <si>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</si>
  <si>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</si>
  <si>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</si>
  <si>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</si>
  <si>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</si>
  <si>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</si>
  <si>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</si>
  <si>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</si>
  <si>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</si>
  <si>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</si>
  <si>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</si>
  <si>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</si>
  <si>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</si>
  <si>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</si>
  <si>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</si>
  <si>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</si>
  <si>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</si>
  <si>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</si>
  <si>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</si>
  <si>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</si>
  <si>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</si>
  <si>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</si>
  <si>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</si>
  <si>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</si>
  <si>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</si>
  <si>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</si>
  <si>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</si>
  <si>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</si>
  <si>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</si>
  <si>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</si>
  <si>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</si>
  <si>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</si>
  <si>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</si>
  <si>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</si>
  <si>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</si>
  <si>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</si>
  <si>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</si>
  <si>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</si>
  <si>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</si>
  <si>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</si>
  <si>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</si>
  <si>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</si>
  <si>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</si>
  <si>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</si>
  <si>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</si>
  <si>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</si>
  <si>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</si>
  <si>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</si>
  <si>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</si>
  <si>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</si>
  <si>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</si>
  <si>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</si>
  <si>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</si>
  <si>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</si>
  <si>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</si>
  <si>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</si>
  <si>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</si>
  <si>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</si>
  <si>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</si>
  <si>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</si>
  <si>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</si>
  <si>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</si>
  <si>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</si>
  <si>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</si>
  <si>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</si>
  <si>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</si>
  <si>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</si>
  <si>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</si>
  <si>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</si>
  <si>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</si>
  <si>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</si>
  <si>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</si>
  <si>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</si>
  <si>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</si>
  <si>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</si>
  <si>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</si>
  <si>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</si>
  <si>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</si>
  <si>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</si>
  <si>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</si>
  <si>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</si>
  <si>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</si>
  <si>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</si>
  <si>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</si>
  <si>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</si>
  <si>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</si>
  <si>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</si>
  <si>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</si>
  <si>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</si>
  <si>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</si>
  <si>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</si>
  <si>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</si>
  <si>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</si>
  <si>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</si>
  <si>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</si>
  <si>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</si>
  <si>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</si>
  <si>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</si>
  <si>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</si>
  <si>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</si>
  <si>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</si>
  <si>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</si>
  <si>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</si>
  <si>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</si>
  <si>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</si>
  <si>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</si>
  <si>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</si>
  <si>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</si>
  <si>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</si>
  <si>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</si>
  <si>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</si>
  <si>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</si>
  <si>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</si>
  <si>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</si>
  <si>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</si>
  <si>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</si>
  <si>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</si>
  <si>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</si>
  <si>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</si>
  <si>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</si>
  <si>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</si>
  <si>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</si>
  <si>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</si>
  <si>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</si>
  <si>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</si>
  <si>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</si>
  <si>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</si>
  <si>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</si>
  <si>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</si>
  <si>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</si>
  <si>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</si>
  <si>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</si>
  <si>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</si>
  <si>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</si>
  <si>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</si>
  <si>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</si>
  <si>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</si>
  <si>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</si>
  <si>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</si>
  <si>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</si>
  <si>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</si>
  <si>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</si>
  <si>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</si>
  <si>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</si>
  <si>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</si>
  <si>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</si>
  <si>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</si>
  <si>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</si>
  <si>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</si>
  <si>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</si>
  <si>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</si>
  <si>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</si>
  <si>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</si>
  <si>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</si>
  <si>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</si>
  <si>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</si>
  <si>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</si>
  <si>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</si>
  <si>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</si>
  <si>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</si>
  <si>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</si>
  <si>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</si>
  <si>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</si>
  <si>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</si>
  <si>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</si>
  <si>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</si>
  <si>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</si>
  <si>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</si>
  <si>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</si>
  <si>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</si>
  <si>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</si>
  <si>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</si>
  <si>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</si>
  <si>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</si>
  <si>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</si>
  <si>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</si>
  <si>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</si>
  <si>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</si>
  <si>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</si>
  <si>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</si>
  <si>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</si>
  <si>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</si>
  <si>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</si>
  <si>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</si>
  <si>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</si>
  <si>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</si>
  <si>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</si>
  <si>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</si>
  <si>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</si>
  <si>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</si>
  <si>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</si>
  <si>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</si>
  <si>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</si>
  <si>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</si>
  <si>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</si>
  <si>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</si>
  <si>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</si>
  <si>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</si>
  <si>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</si>
  <si>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</si>
  <si>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</si>
  <si>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</si>
  <si>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</si>
  <si>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</si>
  <si>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</si>
  <si>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</si>
  <si>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</si>
  <si>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</si>
  <si>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</si>
  <si>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</si>
  <si>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</si>
  <si>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</si>
  <si>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</si>
  <si>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</si>
  <si>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</si>
  <si>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</si>
  <si>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</si>
  <si>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</si>
  <si>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</si>
  <si>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</si>
  <si>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</si>
  <si>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</si>
  <si>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</si>
  <si>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</si>
  <si>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</si>
  <si>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</si>
  <si>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</si>
  <si>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</si>
  <si>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</si>
  <si>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</si>
  <si>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</si>
  <si>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</si>
  <si>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</si>
  <si>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</si>
  <si>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</si>
  <si>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</si>
  <si>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</si>
  <si>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</si>
  <si>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</si>
  <si>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</si>
  <si>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</si>
  <si>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</si>
  <si>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</si>
  <si>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</si>
  <si>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</si>
  <si>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</si>
  <si>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</si>
  <si>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</si>
  <si>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</si>
  <si>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</si>
  <si>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</si>
  <si>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</si>
  <si>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</si>
  <si>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</si>
  <si>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</si>
  <si>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</si>
  <si>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</si>
  <si>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</si>
  <si>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</si>
  <si>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</si>
  <si>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</si>
  <si>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</si>
  <si>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</si>
  <si>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</si>
  <si>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</si>
  <si>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</si>
  <si>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</si>
  <si>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</si>
  <si>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</si>
  <si>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</si>
  <si>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</si>
  <si>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</si>
  <si>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</si>
  <si>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</si>
  <si>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</si>
  <si>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</si>
  <si>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</si>
  <si>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</si>
  <si>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</si>
  <si>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</si>
  <si>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</si>
  <si>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</si>
  <si>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</si>
  <si>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</si>
  <si>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</si>
  <si>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</si>
  <si>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</si>
  <si>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</si>
  <si>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</si>
  <si>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</si>
  <si>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</si>
  <si>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</si>
  <si>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</si>
  <si>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</si>
  <si>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</si>
  <si>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</si>
  <si>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</si>
  <si>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</si>
  <si>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</si>
  <si>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</si>
  <si>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</si>
  <si>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</si>
  <si>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</si>
  <si>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</si>
  <si>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</si>
  <si>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</si>
  <si>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</si>
  <si>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</si>
  <si>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</si>
  <si>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</si>
  <si>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</si>
  <si>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</si>
  <si>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</si>
  <si>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</si>
  <si>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</si>
  <si>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</si>
  <si>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</si>
  <si>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</si>
  <si>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</si>
  <si>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</si>
  <si>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</si>
  <si>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</si>
  <si>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</si>
  <si>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</si>
  <si>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</si>
  <si>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</si>
  <si>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</si>
  <si>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</si>
  <si>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</si>
  <si>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</si>
  <si>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</si>
  <si>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</si>
  <si>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</si>
  <si>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</si>
  <si>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</si>
  <si>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</si>
  <si>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</si>
  <si>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</si>
  <si>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</si>
  <si>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</si>
  <si>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</si>
  <si>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</si>
  <si>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</si>
  <si>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</si>
  <si>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</si>
  <si>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</si>
  <si>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</si>
  <si>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</si>
  <si>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</si>
  <si>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</si>
  <si>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</si>
  <si>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</si>
  <si>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</si>
  <si>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</si>
  <si>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</si>
  <si>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</si>
  <si>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</si>
  <si>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</si>
  <si>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</si>
  <si>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</si>
  <si>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</si>
  <si>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</si>
  <si>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</si>
  <si>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</si>
  <si>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</si>
  <si>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</si>
  <si>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</si>
  <si>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</si>
  <si>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</si>
  <si>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</si>
  <si>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</si>
  <si>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</si>
  <si>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</si>
  <si>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</si>
  <si>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</si>
  <si>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</si>
  <si>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</si>
  <si>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</si>
  <si>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</si>
  <si>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</si>
  <si>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</si>
  <si>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</si>
  <si>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</si>
  <si>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</si>
  <si>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</si>
  <si>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</si>
  <si>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</si>
  <si>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</si>
  <si>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</si>
  <si>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</si>
  <si>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</si>
  <si>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</si>
  <si>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</si>
  <si>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</si>
  <si>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</si>
  <si>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</si>
  <si>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</si>
  <si>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</si>
  <si>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</si>
  <si>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</si>
  <si>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</si>
  <si>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</si>
  <si>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</si>
  <si>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</si>
  <si>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</si>
  <si>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</si>
  <si>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</si>
  <si>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</si>
  <si>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</si>
  <si>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</si>
  <si>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</si>
  <si>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</si>
  <si>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</si>
  <si>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</si>
  <si>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</si>
  <si>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</si>
  <si>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</si>
  <si>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</si>
  <si>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</si>
  <si>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</si>
  <si>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</si>
  <si>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</si>
  <si>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</si>
  <si>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</si>
  <si>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</si>
  <si>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</si>
  <si>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</si>
  <si>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</si>
  <si>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</si>
  <si>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</si>
  <si>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</si>
  <si>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</si>
  <si>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</si>
  <si>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</si>
  <si>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</si>
  <si>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</si>
  <si>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</si>
  <si>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</si>
  <si>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</si>
  <si>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</si>
  <si>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</si>
  <si>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</si>
  <si>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</si>
  <si>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</si>
  <si>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</si>
  <si>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</si>
  <si>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</si>
  <si>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</si>
  <si>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</si>
  <si>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</si>
  <si>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</si>
  <si>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</si>
  <si>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</si>
  <si>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</si>
  <si>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</si>
  <si>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</si>
  <si>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</si>
  <si>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</si>
  <si>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</si>
  <si>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</si>
  <si>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</si>
  <si>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</si>
  <si>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</si>
  <si>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</si>
  <si>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</si>
  <si>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</si>
  <si>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</si>
  <si>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</si>
  <si>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</si>
  <si>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</si>
  <si>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</si>
  <si>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</si>
  <si>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</si>
  <si>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</si>
  <si>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</si>
  <si>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</si>
  <si>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</si>
  <si>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</si>
  <si>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</si>
  <si>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</si>
  <si>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</si>
  <si>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</si>
  <si>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</si>
  <si>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</si>
  <si>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</si>
  <si>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</si>
  <si>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</si>
  <si>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</si>
  <si>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</si>
  <si>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</si>
  <si>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</si>
  <si>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</si>
  <si>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</si>
  <si>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</si>
  <si>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</si>
  <si>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</si>
  <si>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</si>
  <si>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</si>
  <si>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</si>
  <si>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</si>
  <si>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</si>
  <si>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</si>
  <si>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</si>
  <si>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</si>
  <si>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</si>
  <si>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</si>
  <si>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</si>
  <si>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</si>
  <si>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</si>
  <si>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</si>
  <si>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</si>
  <si>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</si>
  <si>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</si>
  <si>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</si>
  <si>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</si>
  <si>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</si>
  <si>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</si>
  <si>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</si>
  <si>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</si>
  <si>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</si>
  <si>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</si>
  <si>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</si>
  <si>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</si>
  <si>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</si>
  <si>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</si>
  <si>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</si>
  <si>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</si>
  <si>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</si>
  <si>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</si>
  <si>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</si>
  <si>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</si>
  <si>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</si>
  <si>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</si>
  <si>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</si>
  <si>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</si>
  <si>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</si>
  <si>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</si>
  <si>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</si>
  <si>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</si>
  <si>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</si>
  <si>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</si>
  <si>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</si>
  <si>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</si>
  <si>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</si>
  <si>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</si>
  <si>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</si>
  <si>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</si>
  <si>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</si>
  <si>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</si>
  <si>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</si>
  <si>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</si>
  <si>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</si>
  <si>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</si>
  <si>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</si>
  <si>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</si>
  <si>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</si>
  <si>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</si>
  <si>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</si>
  <si>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</si>
  <si>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</si>
  <si>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</si>
  <si>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</si>
  <si>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</si>
  <si>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</si>
  <si>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</si>
  <si>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</si>
  <si>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</si>
  <si>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</si>
  <si>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</si>
  <si>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</si>
  <si>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</si>
  <si>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</si>
  <si>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</si>
  <si>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</si>
  <si>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</si>
  <si>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</si>
  <si>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</si>
  <si>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</si>
  <si>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</si>
  <si>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</si>
  <si>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</si>
  <si>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</si>
  <si>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</si>
  <si>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</si>
  <si>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</si>
  <si>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</si>
  <si>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</si>
  <si>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</si>
  <si>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</si>
  <si>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</si>
  <si>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</si>
  <si>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</si>
  <si>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</si>
  <si>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</si>
  <si>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</si>
  <si>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</si>
  <si>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</si>
  <si>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</si>
  <si>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</si>
  <si>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</si>
  <si>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</si>
  <si>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</si>
  <si>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</si>
  <si>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</si>
  <si>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</si>
  <si>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</si>
  <si>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</si>
  <si>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</si>
  <si>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</si>
  <si>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</si>
  <si>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</si>
  <si>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</si>
  <si>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</si>
  <si>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</si>
  <si>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</si>
  <si>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</si>
  <si>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</si>
  <si>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</si>
  <si>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</si>
  <si>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</si>
  <si>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</si>
  <si>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</si>
  <si>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</si>
  <si>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</si>
  <si>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</si>
  <si>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</si>
  <si>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</si>
  <si>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</si>
  <si>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</si>
  <si>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</si>
  <si>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</si>
  <si>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</si>
  <si>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</si>
  <si>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</si>
  <si>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</si>
  <si>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</si>
  <si>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</si>
  <si>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</si>
  <si>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</si>
  <si>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</si>
  <si>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</si>
  <si>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</si>
  <si>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</si>
  <si>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</si>
  <si>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</si>
  <si>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</si>
  <si>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</si>
  <si>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</si>
  <si>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</si>
  <si>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</si>
  <si>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</si>
  <si>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</si>
  <si>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</si>
  <si>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</si>
  <si>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</si>
  <si>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</si>
  <si>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</si>
  <si>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</si>
  <si>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</si>
  <si>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</si>
  <si>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</si>
  <si>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</si>
  <si>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</si>
  <si>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</si>
  <si>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</si>
  <si>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</si>
  <si>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</si>
  <si>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</si>
  <si>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</si>
  <si>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</si>
  <si>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</si>
  <si>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</si>
  <si>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</si>
  <si>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</si>
  <si>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</si>
  <si>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</si>
  <si>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</si>
  <si>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</si>
  <si>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</si>
  <si>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</si>
  <si>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</si>
  <si>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</si>
  <si>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</si>
  <si>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</si>
  <si>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</si>
  <si>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</si>
  <si>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</si>
  <si>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</si>
  <si>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</si>
  <si>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</si>
  <si>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</si>
  <si>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</si>
  <si>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</si>
  <si>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</si>
  <si>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</si>
  <si>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</si>
  <si>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</si>
  <si>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</si>
  <si>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</si>
  <si>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</si>
  <si>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</si>
  <si>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</si>
  <si>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</si>
  <si>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</si>
  <si>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</si>
  <si>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</si>
  <si>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</si>
  <si>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</si>
  <si>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</si>
  <si>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</si>
  <si>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</si>
  <si>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</si>
  <si>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</si>
  <si>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</si>
  <si>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</si>
  <si>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</si>
  <si>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</si>
  <si>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</si>
  <si>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</si>
  <si>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</si>
  <si>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</si>
  <si>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</si>
  <si>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</si>
  <si>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</si>
  <si>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</si>
  <si>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</si>
  <si>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</si>
  <si>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</si>
  <si>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</si>
  <si>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</si>
  <si>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</si>
  <si>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</si>
  <si>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</si>
  <si>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</si>
  <si>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</si>
  <si>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</si>
  <si>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</si>
  <si>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</si>
  <si>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</si>
  <si>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</si>
  <si>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</si>
  <si>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</si>
  <si>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</si>
  <si>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</si>
  <si>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</si>
  <si>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</si>
  <si>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</si>
  <si>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</si>
  <si>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</si>
  <si>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</si>
  <si>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</si>
  <si>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</si>
  <si>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</si>
  <si>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</si>
  <si>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</si>
  <si>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</si>
  <si>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</si>
  <si>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</si>
  <si>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</si>
  <si>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</si>
  <si>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</si>
  <si>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</si>
  <si>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</si>
  <si>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</si>
  <si>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</si>
  <si>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</si>
  <si>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</si>
  <si>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</si>
  <si>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</si>
  <si>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</si>
  <si>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</si>
  <si>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</si>
  <si>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</si>
  <si>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</si>
  <si>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</si>
  <si>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</si>
  <si>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</si>
  <si>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</si>
  <si>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</si>
  <si>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</si>
  <si>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</si>
  <si>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</si>
  <si>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</si>
  <si>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</si>
  <si>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</si>
  <si>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</si>
  <si>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</si>
  <si>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</si>
  <si>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</si>
  <si>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</si>
  <si>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</si>
  <si>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</si>
  <si>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</si>
  <si>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</si>
  <si>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</si>
  <si>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</si>
  <si>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</si>
  <si>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</si>
  <si>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</si>
  <si>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</si>
  <si>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</si>
  <si>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</si>
  <si>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</si>
  <si>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</si>
  <si>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</si>
  <si>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</si>
  <si>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</si>
  <si>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</si>
  <si>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</si>
  <si>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</si>
  <si>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</si>
  <si>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</si>
  <si>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</si>
  <si>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</si>
  <si>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</si>
  <si>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</si>
  <si>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</si>
  <si>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</si>
  <si>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</si>
  <si>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</si>
  <si>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</si>
  <si>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</si>
  <si>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</si>
  <si>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</si>
  <si>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</si>
  <si>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</si>
  <si>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</si>
  <si>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</si>
  <si>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</si>
  <si>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</si>
  <si>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</si>
  <si>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</si>
  <si>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</si>
  <si>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</si>
  <si>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</si>
  <si>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</si>
  <si>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</si>
  <si>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</si>
  <si>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</si>
  <si>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</si>
  <si>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</si>
  <si>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</si>
  <si>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</si>
  <si>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</si>
  <si>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</si>
  <si>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</si>
  <si>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</si>
  <si>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</si>
  <si>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</si>
  <si>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</si>
  <si>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</si>
  <si>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</si>
  <si>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</si>
  <si>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</si>
  <si>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</si>
  <si>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</si>
  <si>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</si>
  <si>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</si>
  <si>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</si>
  <si>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</si>
  <si>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</si>
  <si>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</si>
  <si>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</si>
  <si>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</si>
  <si>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</si>
  <si>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</si>
  <si>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</si>
  <si>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</si>
  <si>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</si>
  <si>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</si>
  <si>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</si>
  <si>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</si>
  <si>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</si>
  <si>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</si>
  <si>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</si>
  <si>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</si>
  <si>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</si>
  <si>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</si>
  <si>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</si>
  <si>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</si>
  <si>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</si>
  <si>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</si>
  <si>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</si>
  <si>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</si>
  <si>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</si>
  <si>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</si>
  <si>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</si>
  <si>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</si>
  <si>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</si>
  <si>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</si>
  <si>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</si>
  <si>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</si>
  <si>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</si>
  <si>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</si>
  <si>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</si>
  <si>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</si>
  <si>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</si>
  <si>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</si>
  <si>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</si>
  <si>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</si>
  <si>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</si>
  <si>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</si>
  <si>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</si>
  <si>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</si>
  <si>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</si>
  <si>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</si>
  <si>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</si>
  <si>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</si>
  <si>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</si>
  <si>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</si>
  <si>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</si>
  <si>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</si>
  <si>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</si>
  <si>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</si>
  <si>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</si>
  <si>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</si>
  <si>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</si>
  <si>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</si>
  <si>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</si>
  <si>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</si>
  <si>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</si>
  <si>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</si>
  <si>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</si>
  <si>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</si>
  <si>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</si>
  <si>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</si>
  <si>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</si>
  <si>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</si>
  <si>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</si>
  <si>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</si>
  <si>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</si>
  <si>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</si>
  <si>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</si>
  <si>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</si>
  <si>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</si>
  <si>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</si>
  <si>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</si>
  <si>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</si>
  <si>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</si>
  <si>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</si>
  <si>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</si>
  <si>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</si>
  <si>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</si>
  <si>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</si>
  <si>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</si>
  <si>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</si>
  <si>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</si>
  <si>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</si>
  <si>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</si>
  <si>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</si>
  <si>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</si>
  <si>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</si>
  <si>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</si>
  <si>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</si>
  <si>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</si>
  <si>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</si>
  <si>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</si>
  <si>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</si>
  <si>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</si>
  <si>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</si>
  <si>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</si>
  <si>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</si>
  <si>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</si>
  <si>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</si>
  <si>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</si>
  <si>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</si>
  <si>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</si>
  <si>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</si>
  <si>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</si>
  <si>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</si>
  <si>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</si>
  <si>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</si>
  <si>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</si>
  <si>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</si>
  <si>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</si>
  <si>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</si>
  <si>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</si>
  <si>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</si>
  <si>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</si>
  <si>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</si>
  <si>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</si>
  <si>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</si>
  <si>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</si>
  <si>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</si>
  <si>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</si>
  <si>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</si>
  <si>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</si>
  <si>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</si>
  <si>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</si>
  <si>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</si>
  <si>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</si>
  <si>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</si>
  <si>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</si>
  <si>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</si>
  <si>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</si>
  <si>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</si>
  <si>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</si>
  <si>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</si>
  <si>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</si>
  <si>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</si>
  <si>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</si>
  <si>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</si>
  <si>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</si>
  <si>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</si>
  <si>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</si>
  <si>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</si>
  <si>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</si>
  <si>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</si>
  <si>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</si>
  <si>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</si>
  <si>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</si>
  <si>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</si>
  <si>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</si>
  <si>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</si>
  <si>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</si>
  <si>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</si>
  <si>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</si>
  <si>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</si>
  <si>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</si>
  <si>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</si>
  <si>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</si>
  <si>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</si>
  <si>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</si>
  <si>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</si>
  <si>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</si>
  <si>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</si>
  <si>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</si>
  <si>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</si>
  <si>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</si>
  <si>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</si>
  <si>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</si>
  <si>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</si>
  <si>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</si>
  <si>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</si>
  <si>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</si>
  <si>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</si>
  <si>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</si>
  <si>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</si>
  <si>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</si>
  <si>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</si>
  <si>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</si>
  <si>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</si>
  <si>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</si>
  <si>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</si>
  <si>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</si>
  <si>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</si>
  <si>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</si>
  <si>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</si>
  <si>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</si>
  <si>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</si>
  <si>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</si>
  <si>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</si>
  <si>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</si>
  <si>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</si>
  <si>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</si>
  <si>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</si>
  <si>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</si>
  <si>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</si>
  <si>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</si>
  <si>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</si>
  <si>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</si>
  <si>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</si>
  <si>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</si>
  <si>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</si>
  <si>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</si>
  <si>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</si>
  <si>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</si>
  <si>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</si>
  <si>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</si>
  <si>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</si>
  <si>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</si>
  <si>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</si>
  <si>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</si>
  <si>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</si>
  <si>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</si>
  <si>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</si>
  <si>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</si>
  <si>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</si>
  <si>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</si>
  <si>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</si>
  <si>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</si>
  <si>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</si>
  <si>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</si>
  <si>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</si>
  <si>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</si>
  <si>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</si>
  <si>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</si>
  <si>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</si>
  <si>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</si>
  <si>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</si>
  <si>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</si>
  <si>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</si>
  <si>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</si>
  <si>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</si>
  <si>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</si>
  <si>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</si>
  <si>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</si>
  <si>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</si>
  <si>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</si>
  <si>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</si>
  <si>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</si>
  <si>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</si>
  <si>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</si>
  <si>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</si>
  <si>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</si>
  <si>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</si>
  <si>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</si>
  <si>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</si>
  <si>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</si>
  <si>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</si>
  <si>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</si>
  <si>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</si>
  <si>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</si>
  <si>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</si>
  <si>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</si>
  <si>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</si>
  <si>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</si>
  <si>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</si>
  <si>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</si>
  <si>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</si>
  <si>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</si>
  <si>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</si>
  <si>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</si>
  <si>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</si>
  <si>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</si>
  <si>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</si>
  <si>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</si>
  <si>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</si>
  <si>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</si>
  <si>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</si>
  <si>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</si>
  <si>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</si>
  <si>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</si>
  <si>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</si>
  <si>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</si>
  <si>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</si>
  <si>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</si>
  <si>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</si>
  <si>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</si>
  <si>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</si>
  <si>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</si>
  <si>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</si>
  <si>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</si>
  <si>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</si>
  <si>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</si>
  <si>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</si>
  <si>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</si>
  <si>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</si>
  <si>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</si>
  <si>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</si>
  <si>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</si>
  <si>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</si>
  <si>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</si>
  <si>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</si>
  <si>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</si>
  <si>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</si>
  <si>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</si>
  <si>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</si>
  <si>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</si>
  <si>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</si>
  <si>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</si>
  <si>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</si>
  <si>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</si>
  <si>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</si>
  <si>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</si>
  <si>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</si>
  <si>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</si>
  <si>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</si>
  <si>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</si>
  <si>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</si>
  <si>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</si>
  <si>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</si>
  <si>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</si>
  <si>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</si>
  <si>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</si>
  <si>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</si>
  <si>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</si>
  <si>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</si>
  <si>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</si>
  <si>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</si>
  <si>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</si>
  <si>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</si>
  <si>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</si>
  <si>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</si>
  <si>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</si>
  <si>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</si>
  <si>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</si>
  <si>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</si>
  <si>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</si>
  <si>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</si>
  <si>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</si>
  <si>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</si>
  <si>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</si>
  <si>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</si>
  <si>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</si>
  <si>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</si>
  <si>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</si>
  <si>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</si>
  <si>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</si>
  <si>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</si>
  <si>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</si>
  <si>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</si>
  <si>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</si>
  <si>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</si>
  <si>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</si>
  <si>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</si>
  <si>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</si>
  <si>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</si>
  <si>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</si>
  <si>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</si>
  <si>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</si>
  <si>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</si>
  <si>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</si>
  <si>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</si>
  <si>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</si>
  <si>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</si>
  <si>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</si>
  <si>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</si>
  <si>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</si>
  <si>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</si>
  <si>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</si>
  <si>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</si>
  <si>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</si>
  <si>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</si>
  <si>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</si>
  <si>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</si>
  <si>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</si>
  <si>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</si>
  <si>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</si>
  <si>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</si>
  <si>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</si>
  <si>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</si>
  <si>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</si>
  <si>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</si>
  <si>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</si>
  <si>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</si>
  <si>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</si>
  <si>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</si>
  <si>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</si>
  <si>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</si>
  <si>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</si>
  <si>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</si>
  <si>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</si>
  <si>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</si>
  <si>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</si>
  <si>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</si>
  <si>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</si>
  <si>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</si>
  <si>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</si>
  <si>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</si>
  <si>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</si>
  <si>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</si>
  <si>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</si>
  <si>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</si>
  <si>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</si>
  <si>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</si>
  <si>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</si>
  <si>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</si>
  <si>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</si>
  <si>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</si>
  <si>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</si>
  <si>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</si>
  <si>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</si>
  <si>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</si>
  <si>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</si>
  <si>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</si>
  <si>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</si>
  <si>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</si>
  <si>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</si>
  <si>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</si>
  <si>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</si>
  <si>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</si>
  <si>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</si>
  <si>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</si>
  <si>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</si>
  <si>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</si>
  <si>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</si>
  <si>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</si>
  <si>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</si>
  <si>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</si>
  <si>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</si>
  <si>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</si>
  <si>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</si>
  <si>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</si>
  <si>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</si>
  <si>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</si>
  <si>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</si>
  <si>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</si>
  <si>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</si>
  <si>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</si>
  <si>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</si>
  <si>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</si>
  <si>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</si>
  <si>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</si>
  <si>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</si>
  <si>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</si>
  <si>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</si>
  <si>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</si>
  <si>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</si>
  <si>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</si>
  <si>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</si>
  <si>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</si>
  <si>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</si>
  <si>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</si>
  <si>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</si>
  <si>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</si>
  <si>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</si>
  <si>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</si>
  <si>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</si>
  <si>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</si>
  <si>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</si>
  <si>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</si>
  <si>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</si>
  <si>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</si>
  <si>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</si>
  <si>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</si>
  <si>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</si>
  <si>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</si>
  <si>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</si>
  <si>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</si>
  <si>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</si>
  <si>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</si>
  <si>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</si>
  <si>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</si>
  <si>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</si>
  <si>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</si>
  <si>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</si>
  <si>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</si>
  <si>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</si>
  <si>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</si>
  <si>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</si>
  <si>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</si>
  <si>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</si>
  <si>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</si>
  <si>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</si>
  <si>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</si>
  <si>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</si>
  <si>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</si>
  <si>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</si>
  <si>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</si>
  <si>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</si>
  <si>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</si>
  <si>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</si>
  <si>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</si>
  <si>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</si>
  <si>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</si>
  <si>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</si>
  <si>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</si>
  <si>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</si>
  <si>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</si>
  <si>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</si>
  <si>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</si>
  <si>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</si>
  <si>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</si>
  <si>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</si>
  <si>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</si>
  <si>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</si>
  <si>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</si>
  <si>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</si>
  <si>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</si>
  <si>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</si>
  <si>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</si>
  <si>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</si>
  <si>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</si>
  <si>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</si>
  <si>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</si>
  <si>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</si>
  <si>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</si>
  <si>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</si>
  <si>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</si>
  <si>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</si>
  <si>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</si>
  <si>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</si>
  <si>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</si>
  <si>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</si>
  <si>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</si>
  <si>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</si>
  <si>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</si>
  <si>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</si>
  <si>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</si>
  <si>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</si>
  <si>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</si>
  <si>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</si>
  <si>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</si>
  <si>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</si>
  <si>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</si>
  <si>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</si>
  <si>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</si>
  <si>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</si>
  <si>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</si>
  <si>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</si>
  <si>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</si>
  <si>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</si>
  <si>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</si>
  <si>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</si>
  <si>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</si>
  <si>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</si>
  <si>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</si>
  <si>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</si>
  <si>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</si>
  <si>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</si>
  <si>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</si>
  <si>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</si>
  <si>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</si>
  <si>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</si>
  <si>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</si>
  <si>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</si>
  <si>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</si>
  <si>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</si>
  <si>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</si>
  <si>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</si>
  <si>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</si>
  <si>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</si>
  <si>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</si>
  <si>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</si>
  <si>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</si>
  <si>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</si>
  <si>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</si>
  <si>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</si>
  <si>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</si>
  <si>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</si>
  <si>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</si>
  <si>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</si>
  <si>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</si>
  <si>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</si>
  <si>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</si>
  <si>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</si>
  <si>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</si>
  <si>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</si>
  <si>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</si>
  <si>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</si>
  <si>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</si>
  <si>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</si>
  <si>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</si>
  <si>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</si>
  <si>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</si>
  <si>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</si>
  <si>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</si>
  <si>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</si>
  <si>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</si>
  <si>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</si>
  <si>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</si>
  <si>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</si>
  <si>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</si>
  <si>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</si>
  <si>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</si>
  <si>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</si>
  <si>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</si>
  <si>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</si>
  <si>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</si>
  <si>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</si>
  <si>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</si>
  <si>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</si>
  <si>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</si>
  <si>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</si>
  <si>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</si>
  <si>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</si>
  <si>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</si>
  <si>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</si>
  <si>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</si>
  <si>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</si>
  <si>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</si>
  <si>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</si>
  <si>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</si>
  <si>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</si>
  <si>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</si>
  <si>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</si>
  <si>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</si>
  <si>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</si>
  <si>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</si>
  <si>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</si>
  <si>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</si>
  <si>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</si>
  <si>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</si>
  <si>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</si>
  <si>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</si>
  <si>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</si>
  <si>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</si>
  <si>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</si>
  <si>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</si>
  <si>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</si>
  <si>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</si>
  <si>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</si>
  <si>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</si>
  <si>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</si>
  <si>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</si>
  <si>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</si>
  <si>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</si>
  <si>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</si>
  <si>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</si>
  <si>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</si>
  <si>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</si>
  <si>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</si>
  <si>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</si>
  <si>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</si>
  <si>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</si>
  <si>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</si>
  <si>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</si>
  <si>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</si>
  <si>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</si>
  <si>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</si>
  <si>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</si>
  <si>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</si>
  <si>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</si>
  <si>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</si>
  <si>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</si>
  <si>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</si>
  <si>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</si>
  <si>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</si>
  <si>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</si>
  <si>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</si>
  <si>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</si>
  <si>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</si>
  <si>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</si>
  <si>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</si>
  <si>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</si>
  <si>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</si>
  <si>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</si>
  <si>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</si>
  <si>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</si>
  <si>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</si>
  <si>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</si>
  <si>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</si>
  <si>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</si>
  <si>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</si>
  <si>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</si>
  <si>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</si>
  <si>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</si>
  <si>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</si>
  <si>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</si>
  <si>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</si>
  <si>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</si>
  <si>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</si>
  <si>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</si>
  <si>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</si>
  <si>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</si>
  <si>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</si>
  <si>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</si>
  <si>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</si>
  <si>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</si>
  <si>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</si>
  <si>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</si>
  <si>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</si>
  <si>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</si>
  <si>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</si>
  <si>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</si>
  <si>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</si>
  <si>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</si>
  <si>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</si>
  <si>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</si>
  <si>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</si>
  <si>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</si>
  <si>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</si>
  <si>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</si>
  <si>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</si>
  <si>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</si>
  <si>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</si>
  <si>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</si>
  <si>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</si>
  <si>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</si>
  <si>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</si>
  <si>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</si>
  <si>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</si>
  <si>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</si>
  <si>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</si>
  <si>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</si>
  <si>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</si>
  <si>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</si>
  <si>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</si>
  <si>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</si>
  <si>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</si>
  <si>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</si>
  <si>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</si>
  <si>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</si>
  <si>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</si>
  <si>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</si>
  <si>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</si>
  <si>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</si>
  <si>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</si>
  <si>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</si>
  <si>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</si>
  <si>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</si>
  <si>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</si>
  <si>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</si>
  <si>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</si>
  <si>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</si>
  <si>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</si>
  <si>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</si>
  <si>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</si>
  <si>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</si>
  <si>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</si>
  <si>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</si>
  <si>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</si>
  <si>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</si>
  <si>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</si>
  <si>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</si>
  <si>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</si>
  <si>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</si>
  <si>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</si>
  <si>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</si>
  <si>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</si>
  <si>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</si>
  <si>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</si>
  <si>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</si>
  <si>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</si>
  <si>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</si>
  <si>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</si>
  <si>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</si>
  <si>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</si>
  <si>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</si>
  <si>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</si>
  <si>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</si>
  <si>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</si>
  <si>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</si>
  <si>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</si>
  <si>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</si>
  <si>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</si>
  <si>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</si>
  <si>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</si>
  <si>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</si>
  <si>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</si>
  <si>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</si>
  <si>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</si>
  <si>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</si>
  <si>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</si>
  <si>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</si>
  <si>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</si>
  <si>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</si>
  <si>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</si>
  <si>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</si>
  <si>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</si>
  <si>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</si>
  <si>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</si>
  <si>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</si>
  <si>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</si>
  <si>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</si>
  <si>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</si>
  <si>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</si>
  <si>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</si>
  <si>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</si>
  <si>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</si>
  <si>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</si>
  <si>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</si>
  <si>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</si>
  <si>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</si>
  <si>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</si>
  <si>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</si>
  <si>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</si>
  <si>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</si>
  <si>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</si>
  <si>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</si>
  <si>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</si>
  <si>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</si>
  <si>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</si>
  <si>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</si>
  <si>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</si>
  <si>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</si>
  <si>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</si>
  <si>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</si>
  <si>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</si>
  <si>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</si>
  <si>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</si>
  <si>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</si>
  <si>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</si>
  <si>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</si>
  <si>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</si>
  <si>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</si>
  <si>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</si>
  <si>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</si>
  <si>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</si>
  <si>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</si>
  <si>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</si>
  <si>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</si>
  <si>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</si>
  <si>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</si>
  <si>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</si>
  <si>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</si>
  <si>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</si>
  <si>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</si>
  <si>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</si>
  <si>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</si>
  <si>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</si>
  <si>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</si>
  <si>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</si>
  <si>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</si>
  <si>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</si>
  <si>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</si>
  <si>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</si>
  <si>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</si>
  <si>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</si>
  <si>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</si>
  <si>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</si>
  <si>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</si>
  <si>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</si>
  <si>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</si>
  <si>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</si>
  <si>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</si>
  <si>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</si>
  <si>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</si>
  <si>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</si>
  <si>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</si>
  <si>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</si>
  <si>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</si>
  <si>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</si>
  <si>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</si>
  <si>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</si>
  <si>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</si>
  <si>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</si>
  <si>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</si>
  <si>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</si>
  <si>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</si>
  <si>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</si>
  <si>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</si>
  <si>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</si>
  <si>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</si>
  <si>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</si>
  <si>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</si>
  <si>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</si>
  <si>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</si>
  <si>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</si>
  <si>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</si>
  <si>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</si>
  <si>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</si>
  <si>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</si>
  <si>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</si>
  <si>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</si>
  <si>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</si>
  <si>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</si>
  <si>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</si>
  <si>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</si>
  <si>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</si>
  <si>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</si>
  <si>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</si>
  <si>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</si>
  <si>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</si>
  <si>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</si>
  <si>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</si>
  <si>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</si>
  <si>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</si>
  <si>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</si>
  <si>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</si>
  <si>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</si>
  <si>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</si>
  <si>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</si>
  <si>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</si>
  <si>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</si>
  <si>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</si>
  <si>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</si>
  <si>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</si>
  <si>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</si>
  <si>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</si>
  <si>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</si>
  <si>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</si>
  <si>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</si>
  <si>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</si>
  <si>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</si>
  <si>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</si>
  <si>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</si>
  <si>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</si>
  <si>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</si>
  <si>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</si>
  <si>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</si>
  <si>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</si>
  <si>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</si>
  <si>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</si>
  <si>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</si>
  <si>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</si>
  <si>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</si>
  <si>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</si>
  <si>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</si>
  <si>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</si>
  <si>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</si>
  <si>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</si>
  <si>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</si>
  <si>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</si>
  <si>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</si>
  <si>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</si>
  <si>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</si>
  <si>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</si>
  <si>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</si>
  <si>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</si>
  <si>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</si>
  <si>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</si>
  <si>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</si>
  <si>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</si>
  <si>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</si>
  <si>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</si>
  <si>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</si>
  <si>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</si>
  <si>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</si>
  <si>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</si>
  <si>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</si>
  <si>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</si>
  <si>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</si>
  <si>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</si>
  <si>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</si>
  <si>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</si>
  <si>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</si>
  <si>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</si>
  <si>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</si>
  <si>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</si>
  <si>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</si>
  <si>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</si>
  <si>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</si>
  <si>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</si>
  <si>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</si>
  <si>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</si>
  <si>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</si>
  <si>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</si>
  <si>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</si>
  <si>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</si>
  <si>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</si>
  <si>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</si>
  <si>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</si>
  <si>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</si>
  <si>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</si>
  <si>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</si>
  <si>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</si>
  <si>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</si>
  <si>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</si>
  <si>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</si>
  <si>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</si>
  <si>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</si>
  <si>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</si>
  <si>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</si>
  <si>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</si>
  <si>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</si>
  <si>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</si>
  <si>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</si>
  <si>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</si>
  <si>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</si>
  <si>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</si>
  <si>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</si>
  <si>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</si>
  <si>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</si>
  <si>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</si>
  <si>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</si>
  <si>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</si>
  <si>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</si>
  <si>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</si>
  <si>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</si>
  <si>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</si>
  <si>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</si>
  <si>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</si>
  <si>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</si>
  <si>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</si>
  <si>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</si>
  <si>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</si>
  <si>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</si>
  <si>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</si>
  <si>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</si>
  <si>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</si>
  <si>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</si>
  <si>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</si>
  <si>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</si>
  <si>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</si>
  <si>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</si>
  <si>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</si>
  <si>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</si>
  <si>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</si>
  <si>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</si>
  <si>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</si>
  <si>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</si>
  <si>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</si>
  <si>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</si>
  <si>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</si>
  <si>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</si>
  <si>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</si>
  <si>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</si>
  <si>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</si>
  <si>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</si>
  <si>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</si>
  <si>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</si>
  <si>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</si>
  <si>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</si>
  <si>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</si>
  <si>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</si>
  <si>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</si>
  <si>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</si>
  <si>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</si>
  <si>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</si>
  <si>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</si>
  <si>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</si>
  <si>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</si>
  <si>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</si>
  <si>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</si>
  <si>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</si>
  <si>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</si>
  <si>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</si>
  <si>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</si>
  <si>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</si>
  <si>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</si>
  <si>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</si>
  <si>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</si>
  <si>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</si>
  <si>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</si>
  <si>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</si>
  <si>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</si>
  <si>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</si>
  <si>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</si>
  <si>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</si>
  <si>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</si>
  <si>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</si>
  <si>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</si>
  <si>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</si>
  <si>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</si>
  <si>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</si>
  <si>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</si>
  <si>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</si>
  <si>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</si>
  <si>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</si>
  <si>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</si>
  <si>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</si>
  <si>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</si>
  <si>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</si>
  <si>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</si>
  <si>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</si>
  <si>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</si>
  <si>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</si>
  <si>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</si>
  <si>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</si>
  <si>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</si>
  <si>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</si>
  <si>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</si>
  <si>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</si>
  <si>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</si>
  <si>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</si>
  <si>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</si>
  <si>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</si>
  <si>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</si>
  <si>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</si>
  <si>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</si>
  <si>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</si>
  <si>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</si>
  <si>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</si>
  <si>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</si>
  <si>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</si>
  <si>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</si>
  <si>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</si>
  <si>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</si>
  <si>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</si>
  <si>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</si>
  <si>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</si>
  <si>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</si>
  <si>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</si>
  <si>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</si>
  <si>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</si>
  <si>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</si>
  <si>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</si>
  <si>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</si>
  <si>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</si>
  <si>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</si>
  <si>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</si>
  <si>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</si>
  <si>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</si>
  <si>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</si>
  <si>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</si>
  <si>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</si>
  <si>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</si>
  <si>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</si>
  <si>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</si>
  <si>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</si>
  <si>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</si>
  <si>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</si>
  <si>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</si>
  <si>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</si>
  <si>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</si>
  <si>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</si>
  <si>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</si>
  <si>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</si>
  <si>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</si>
  <si>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</si>
  <si>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</si>
  <si>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</si>
  <si>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</si>
  <si>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</si>
  <si>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</si>
  <si>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</si>
  <si>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</si>
  <si>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</si>
  <si>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</si>
  <si>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</si>
  <si>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</si>
  <si>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</si>
  <si>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</si>
  <si>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</si>
  <si>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</si>
  <si>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</si>
  <si>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</si>
  <si>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</si>
  <si>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</si>
  <si>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</si>
  <si>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</si>
  <si>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</si>
  <si>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</si>
  <si>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</si>
  <si>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</si>
  <si>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</si>
  <si>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</si>
  <si>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</si>
  <si>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</si>
  <si>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</si>
  <si>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</si>
  <si>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</si>
  <si>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</si>
  <si>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</si>
  <si>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</si>
  <si>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</si>
  <si>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</si>
  <si>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</si>
  <si>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</si>
  <si>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</si>
  <si>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</si>
  <si>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</si>
  <si>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</si>
  <si>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</si>
  <si>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</si>
  <si>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</si>
  <si>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</si>
  <si>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</si>
  <si>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</si>
  <si>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</si>
  <si>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</si>
  <si>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</si>
  <si>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</si>
  <si>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</si>
  <si>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</si>
  <si>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</si>
  <si>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</si>
  <si>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</si>
  <si>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</si>
  <si>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</si>
  <si>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</si>
  <si>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</si>
  <si>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</si>
  <si>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</si>
  <si>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</si>
  <si>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</si>
  <si>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</si>
  <si>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</si>
  <si>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</si>
  <si>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</si>
  <si>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</si>
  <si>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</si>
  <si>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</si>
  <si>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</si>
  <si>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</si>
  <si>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</si>
  <si>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</si>
  <si>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</si>
  <si>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</si>
  <si>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</si>
  <si>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</si>
  <si>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</si>
  <si>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</si>
  <si>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</si>
  <si>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</si>
  <si>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</si>
  <si>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</si>
  <si>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</si>
  <si>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</si>
  <si>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</si>
  <si>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</si>
  <si>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</si>
  <si>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</si>
  <si>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</si>
  <si>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</si>
  <si>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</si>
  <si>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</si>
  <si>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</si>
  <si>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</si>
  <si>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</si>
  <si>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</si>
  <si>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</si>
  <si>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</si>
  <si>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</si>
  <si>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</si>
  <si>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</si>
  <si>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</si>
  <si>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</si>
  <si>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</si>
  <si>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</si>
  <si>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</si>
  <si>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</si>
  <si>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</si>
  <si>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</si>
  <si>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</si>
  <si>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</si>
  <si>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</si>
  <si>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</si>
  <si>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</si>
  <si>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</si>
  <si>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</si>
  <si>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</si>
  <si>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</si>
  <si>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</si>
  <si>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</si>
  <si>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</si>
  <si>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</si>
  <si>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</si>
  <si>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</si>
  <si>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</si>
  <si>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</si>
  <si>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</si>
  <si>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</si>
  <si>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</si>
  <si>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</si>
  <si>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</si>
  <si>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</si>
  <si>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</si>
  <si>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</si>
  <si>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</si>
  <si>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</si>
  <si>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</si>
  <si>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</si>
  <si>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</si>
  <si>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</si>
  <si>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</si>
  <si>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</si>
  <si>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</si>
  <si>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</si>
  <si>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</si>
  <si>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</si>
  <si>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</si>
  <si>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</si>
  <si>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</si>
  <si>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</si>
  <si>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</si>
  <si>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</si>
  <si>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</si>
  <si>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</si>
  <si>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</si>
  <si>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</si>
  <si>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</si>
  <si>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</si>
  <si>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</si>
  <si>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</si>
  <si>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</si>
  <si>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</si>
  <si>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</si>
  <si>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</si>
  <si>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</si>
  <si>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</si>
  <si>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</si>
  <si>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</si>
  <si>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</si>
  <si>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</si>
  <si>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</si>
  <si>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</si>
  <si>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</si>
  <si>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</si>
  <si>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</si>
  <si>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</si>
  <si>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</si>
  <si>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</si>
  <si>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</si>
  <si>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</si>
  <si>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</si>
  <si>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</si>
  <si>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</si>
  <si>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</si>
  <si>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</si>
  <si>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</si>
  <si>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</si>
  <si>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</si>
  <si>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</si>
  <si>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</si>
  <si>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</si>
  <si>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</si>
  <si>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</si>
  <si>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</si>
  <si>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</si>
  <si>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</si>
  <si>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</si>
  <si>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</si>
  <si>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</si>
  <si>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</si>
  <si>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</si>
  <si>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</si>
  <si>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</si>
  <si>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</si>
  <si>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</si>
  <si>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</si>
  <si>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</si>
  <si>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</si>
  <si>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</si>
  <si>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</si>
  <si>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</si>
  <si>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</si>
  <si>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</si>
  <si>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</si>
  <si>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</si>
  <si>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</si>
  <si>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</si>
  <si>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</si>
  <si>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</si>
  <si>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</si>
  <si>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</si>
  <si>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</si>
  <si>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</si>
  <si>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</si>
  <si>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</si>
  <si>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</si>
  <si>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</si>
  <si>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</si>
  <si>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</si>
  <si>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</si>
  <si>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</si>
  <si>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</si>
  <si>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</si>
  <si>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</si>
  <si>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</si>
  <si>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</si>
  <si>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</si>
  <si>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</si>
  <si>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</si>
  <si>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</si>
  <si>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</si>
  <si>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</si>
  <si>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</si>
  <si>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</si>
  <si>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</si>
  <si>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</si>
  <si>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</si>
  <si>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</si>
  <si>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</si>
  <si>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</si>
  <si>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</si>
  <si>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</si>
  <si>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</si>
  <si>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</si>
  <si>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</si>
  <si>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</si>
  <si>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</si>
  <si>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</si>
  <si>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</si>
  <si>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</si>
  <si>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</si>
  <si>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</si>
  <si>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</si>
  <si>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</si>
  <si>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</si>
  <si>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</si>
  <si>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</si>
  <si>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</si>
  <si>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</si>
  <si>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</si>
  <si>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</si>
  <si>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</si>
  <si>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</si>
  <si>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</si>
  <si>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</si>
  <si>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</si>
  <si>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</si>
  <si>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</si>
  <si>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</si>
  <si>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</si>
  <si>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</si>
  <si>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</si>
  <si>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</si>
  <si>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</si>
  <si>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</si>
  <si>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</si>
  <si>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</si>
  <si>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</si>
  <si>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</si>
  <si>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</si>
  <si>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</si>
  <si>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</si>
  <si>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</si>
  <si>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</si>
  <si>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</si>
  <si>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</si>
  <si>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</si>
  <si>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</si>
  <si>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</si>
  <si>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</si>
  <si>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</si>
  <si>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</si>
  <si>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</si>
  <si>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</si>
  <si>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</si>
  <si>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</si>
  <si>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</si>
  <si>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</si>
  <si>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</si>
  <si>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</si>
  <si>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</si>
  <si>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</si>
  <si>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</si>
  <si>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</si>
  <si>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</si>
  <si>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</si>
  <si>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</si>
  <si>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</si>
  <si>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</si>
  <si>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</si>
  <si>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</si>
  <si>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</si>
  <si>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</si>
  <si>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</si>
  <si>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</si>
  <si>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</si>
  <si>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</si>
  <si>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</si>
  <si>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</si>
  <si>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</si>
  <si>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</si>
  <si>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</si>
  <si>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</si>
  <si>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</si>
  <si>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</si>
  <si>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</si>
  <si>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</si>
  <si>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</si>
  <si>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</si>
  <si>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</si>
  <si>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</si>
  <si>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</si>
  <si>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</si>
  <si>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</si>
  <si>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</si>
  <si>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</si>
  <si>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</si>
  <si>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</si>
  <si>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</si>
  <si>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</si>
  <si>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</si>
  <si>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</si>
  <si>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</si>
  <si>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</si>
  <si>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</si>
  <si>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</si>
  <si>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</si>
  <si>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</si>
  <si>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</si>
  <si>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</si>
  <si>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</si>
  <si>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</si>
  <si>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</si>
  <si>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</si>
  <si>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</si>
  <si>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</si>
  <si>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</si>
  <si>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</si>
  <si>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</si>
  <si>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</si>
  <si>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</si>
  <si>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</si>
  <si>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</si>
  <si>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</si>
  <si>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</si>
  <si>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</si>
  <si>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</si>
  <si>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</si>
  <si>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</si>
  <si>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</si>
  <si>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</si>
  <si>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</si>
  <si>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</si>
  <si>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</si>
  <si>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</si>
  <si>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</si>
  <si>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</si>
  <si>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</si>
  <si>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</si>
  <si>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</si>
  <si>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</si>
  <si>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</si>
  <si>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</si>
  <si>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</si>
  <si>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</si>
  <si>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</si>
  <si>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</si>
  <si>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</si>
  <si>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</si>
  <si>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</si>
  <si>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</si>
  <si>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</si>
  <si>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</si>
  <si>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</si>
  <si>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</si>
  <si>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</si>
  <si>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</si>
  <si>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</si>
  <si>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</si>
  <si>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</si>
  <si>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</si>
  <si>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</si>
  <si>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</si>
  <si>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</si>
  <si>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</si>
  <si>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</si>
  <si>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</si>
  <si>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</si>
  <si>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</si>
  <si>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</si>
  <si>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</si>
  <si>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</si>
  <si>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</si>
  <si>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</si>
  <si>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</si>
  <si>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</si>
  <si>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</si>
  <si>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</si>
  <si>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</si>
  <si>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</si>
  <si>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</si>
  <si>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</si>
  <si>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</si>
  <si>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</si>
  <si>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</si>
  <si>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</si>
  <si>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</si>
  <si>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</si>
  <si>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</si>
  <si>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</si>
  <si>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</si>
  <si>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</si>
  <si>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</si>
  <si>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</si>
  <si>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</si>
  <si>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</si>
  <si>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</si>
  <si>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</si>
  <si>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</si>
  <si>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</si>
  <si>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</si>
  <si>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</si>
  <si>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</si>
  <si>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</si>
  <si>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</si>
  <si>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</si>
  <si>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</si>
  <si>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</si>
  <si>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</si>
  <si>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</si>
  <si>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</si>
  <si>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</si>
  <si>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</si>
  <si>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</si>
  <si>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</si>
  <si>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</si>
  <si>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</si>
  <si>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</si>
  <si>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</si>
  <si>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</si>
  <si>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</si>
  <si>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</si>
  <si>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</si>
  <si>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</si>
  <si>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</si>
  <si>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</si>
  <si>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</si>
  <si>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</si>
  <si>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</si>
  <si>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</si>
  <si>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</si>
  <si>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</si>
  <si>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</si>
  <si>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</si>
  <si>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</si>
  <si>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</si>
  <si>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</si>
  <si>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</si>
  <si>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</si>
  <si>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</si>
  <si>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</si>
  <si>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</si>
  <si>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</si>
  <si>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</si>
  <si>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</si>
  <si>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</si>
  <si>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</si>
  <si>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</si>
  <si>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</si>
  <si>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</si>
  <si>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</si>
  <si>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</si>
  <si>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</si>
  <si>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</si>
  <si>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</si>
  <si>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</si>
  <si>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</si>
  <si>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</si>
  <si>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</si>
  <si>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</si>
  <si>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</si>
  <si>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</si>
  <si>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</si>
  <si>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</si>
  <si>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</si>
  <si>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</si>
  <si>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</si>
  <si>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</si>
  <si>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</si>
  <si>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</si>
  <si>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</si>
  <si>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</si>
  <si>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</si>
  <si>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</si>
  <si>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</si>
  <si>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</si>
  <si>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</si>
  <si>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</si>
  <si>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</si>
  <si>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</si>
  <si>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</si>
  <si>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</si>
  <si>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</si>
  <si>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</si>
  <si>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</si>
  <si>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</si>
  <si>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</si>
  <si>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</si>
  <si>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</si>
  <si>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</si>
  <si>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</si>
  <si>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</si>
  <si>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</si>
  <si>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</si>
  <si>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</si>
  <si>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</si>
  <si>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</si>
  <si>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</si>
  <si>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</si>
  <si>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</si>
  <si>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</si>
  <si>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</si>
  <si>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</si>
  <si>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</si>
  <si>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</si>
  <si>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</si>
  <si>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</si>
  <si>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</si>
  <si>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</si>
  <si>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</si>
  <si>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</si>
  <si>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</si>
  <si>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</si>
  <si>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</si>
  <si>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</si>
  <si>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</si>
  <si>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</si>
  <si>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</si>
  <si>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</si>
  <si>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</si>
  <si>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</si>
  <si>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</si>
  <si>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</si>
  <si>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</si>
  <si>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</si>
  <si>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</si>
  <si>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</si>
  <si>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</si>
  <si>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</si>
  <si>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</si>
  <si>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</si>
  <si>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</si>
  <si>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</si>
  <si>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</si>
  <si>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</si>
  <si>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</si>
  <si>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</si>
  <si>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</si>
  <si>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</si>
  <si>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</si>
  <si>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</si>
  <si>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</si>
  <si>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</si>
  <si>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</si>
  <si>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</si>
  <si>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</si>
  <si>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</si>
  <si>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</si>
  <si>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</si>
  <si>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</si>
  <si>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</si>
  <si>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</si>
  <si>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</si>
  <si>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</si>
  <si>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</si>
  <si>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</si>
  <si>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</si>
  <si>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</si>
  <si>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</si>
  <si>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</si>
  <si>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</si>
  <si>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</si>
  <si>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</si>
  <si>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</si>
  <si>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</si>
  <si>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</si>
  <si>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</si>
  <si>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</si>
  <si>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</si>
  <si>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</si>
  <si>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</si>
  <si>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</si>
  <si>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</si>
  <si>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</si>
  <si>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</si>
  <si>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</si>
  <si>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</si>
  <si>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</si>
  <si>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</si>
  <si>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</si>
  <si>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</si>
  <si>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</si>
  <si>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</si>
  <si>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</si>
  <si>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</si>
  <si>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</si>
  <si>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</si>
  <si>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</si>
  <si>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</si>
  <si>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</si>
  <si>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</si>
  <si>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</si>
  <si>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</si>
  <si>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</si>
  <si>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</si>
  <si>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</si>
  <si>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</si>
  <si>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</si>
  <si>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</si>
  <si>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</si>
  <si>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</si>
  <si>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</si>
  <si>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</si>
  <si>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</si>
  <si>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</si>
  <si>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</si>
  <si>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</si>
  <si>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</si>
  <si>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</si>
  <si>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</si>
  <si>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</si>
  <si>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</si>
  <si>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</si>
  <si>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</si>
  <si>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</si>
  <si>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</si>
  <si>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</si>
  <si>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</si>
  <si>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</si>
  <si>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</si>
  <si>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</si>
  <si>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</si>
  <si>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</si>
  <si>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</si>
  <si>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</si>
  <si>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</si>
  <si>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</si>
  <si>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</si>
  <si>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</si>
  <si>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</si>
  <si>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</si>
  <si>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</si>
  <si>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</si>
  <si>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</si>
  <si>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</si>
  <si>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</si>
  <si>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</si>
  <si>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</si>
  <si>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</si>
  <si>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</si>
  <si>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</si>
  <si>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</si>
  <si>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</si>
  <si>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</si>
  <si>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</si>
  <si>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</si>
  <si>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</si>
  <si>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</si>
  <si>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</si>
  <si>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</si>
  <si>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</si>
  <si>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</si>
  <si>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</si>
  <si>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</si>
  <si>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</si>
  <si>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</si>
  <si>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</si>
  <si>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</si>
  <si>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</si>
  <si>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</si>
  <si>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</si>
  <si>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</si>
  <si>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</si>
  <si>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</si>
  <si>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</si>
  <si>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</si>
  <si>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</si>
  <si>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</si>
  <si>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</si>
  <si>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</si>
  <si>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</si>
  <si>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</si>
  <si>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</si>
  <si>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</si>
  <si>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</si>
  <si>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</si>
  <si>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</si>
  <si>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</si>
  <si>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</si>
  <si>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</si>
  <si>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</si>
  <si>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</si>
  <si>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</si>
  <si>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</si>
  <si>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</si>
  <si>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</si>
  <si>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</si>
  <si>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</si>
  <si>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</si>
  <si>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</si>
  <si>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</si>
  <si>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</si>
  <si>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</si>
  <si>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</si>
  <si>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</si>
  <si>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</si>
  <si>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</si>
  <si>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</si>
  <si>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</si>
  <si>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</si>
  <si>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</si>
  <si>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</si>
  <si>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</si>
  <si>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</si>
  <si>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</si>
  <si>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</si>
  <si>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</si>
  <si>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</si>
  <si>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</si>
  <si>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</si>
  <si>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</si>
  <si>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</si>
  <si>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</si>
  <si>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</si>
  <si>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</si>
  <si>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</si>
  <si>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</si>
  <si>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</si>
  <si>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</si>
  <si>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</si>
  <si>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</si>
  <si>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</si>
  <si>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</si>
  <si>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</si>
  <si>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</si>
  <si>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</si>
  <si>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</si>
  <si>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</si>
  <si>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</si>
  <si>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</si>
  <si>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</si>
  <si>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</si>
  <si>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</si>
  <si>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</si>
  <si>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</si>
  <si>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</si>
  <si>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</si>
  <si>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</si>
  <si>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</si>
  <si>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</si>
  <si>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</si>
  <si>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</si>
  <si>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</si>
  <si>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</si>
  <si>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</si>
  <si>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</si>
  <si>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</si>
  <si>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</si>
  <si>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</si>
  <si>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</si>
  <si>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</si>
  <si>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</si>
  <si>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</si>
  <si>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</si>
  <si>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</si>
  <si>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</si>
  <si>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</si>
  <si>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</si>
  <si>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</si>
  <si>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</si>
  <si>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</si>
  <si>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</si>
  <si>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</si>
  <si>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</si>
  <si>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</si>
  <si>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</si>
  <si>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</si>
  <si>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</si>
  <si>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</si>
  <si>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</si>
  <si>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</si>
  <si>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</si>
  <si>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</si>
  <si>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</si>
  <si>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</si>
  <si>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</si>
  <si>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</si>
  <si>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</si>
  <si>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</si>
  <si>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</si>
  <si>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</si>
  <si>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</si>
  <si>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</si>
  <si>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</si>
  <si>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</si>
  <si>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</si>
  <si>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</si>
  <si>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</si>
  <si>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</si>
  <si>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</si>
  <si>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</si>
  <si>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</si>
  <si>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</si>
  <si>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</si>
  <si>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</si>
  <si>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</si>
  <si>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</si>
  <si>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</si>
  <si>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</si>
  <si>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</si>
  <si>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</si>
  <si>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</si>
  <si>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</si>
  <si>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</si>
  <si>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</si>
  <si>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</si>
  <si>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</si>
  <si>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</si>
  <si>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</si>
  <si>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</si>
  <si>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</si>
  <si>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</si>
  <si>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</si>
  <si>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</si>
  <si>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</si>
  <si>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</si>
  <si>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</si>
  <si>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</si>
  <si>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</si>
  <si>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</si>
  <si>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</si>
  <si>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</si>
  <si>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</si>
  <si>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</si>
  <si>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</si>
  <si>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</si>
  <si>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</si>
  <si>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</si>
  <si>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</si>
  <si>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</si>
  <si>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</si>
  <si>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</si>
  <si>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</si>
  <si>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</si>
  <si>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</si>
  <si>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</si>
  <si>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</si>
  <si>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</si>
  <si>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</si>
  <si>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</si>
  <si>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</si>
  <si>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</si>
  <si>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</si>
  <si>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</si>
  <si>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</si>
  <si>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</si>
  <si>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</si>
  <si>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</si>
  <si>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</si>
  <si>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</si>
  <si>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</si>
  <si>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</si>
  <si>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</si>
  <si>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</si>
  <si>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</si>
  <si>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</si>
  <si>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</si>
  <si>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</si>
  <si>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</si>
  <si>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</si>
  <si>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</si>
  <si>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</si>
  <si>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</si>
  <si>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</si>
  <si>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</si>
  <si>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</si>
  <si>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</si>
  <si>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</si>
  <si>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</si>
  <si>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</si>
  <si>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</si>
  <si>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</si>
  <si>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</si>
  <si>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</si>
  <si>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</si>
  <si>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</si>
  <si>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</si>
  <si>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</si>
  <si>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</si>
  <si>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</si>
  <si>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</si>
  <si>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</si>
  <si>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</si>
  <si>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</si>
  <si>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</si>
  <si>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</si>
  <si>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</si>
  <si>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</si>
  <si>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</si>
  <si>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</si>
  <si>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</si>
  <si>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</si>
  <si>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</si>
  <si>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</si>
  <si>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</si>
  <si>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</si>
  <si>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</si>
  <si>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</si>
  <si>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</si>
  <si>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</si>
  <si>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</si>
  <si>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</si>
  <si>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</si>
  <si>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</si>
  <si>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</si>
  <si>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</si>
  <si>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</si>
  <si>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</si>
  <si>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</si>
  <si>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</si>
  <si>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</si>
  <si>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</si>
  <si>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</si>
  <si>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</si>
  <si>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</si>
  <si>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</si>
  <si>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</si>
  <si>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</si>
  <si>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</si>
  <si>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</si>
  <si>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</si>
  <si>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</si>
  <si>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</si>
  <si>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</si>
  <si>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</si>
  <si>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</si>
  <si>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</si>
  <si>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</si>
  <si>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</si>
  <si>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</si>
  <si>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</si>
  <si>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</si>
  <si>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</si>
  <si>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</si>
  <si>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</si>
  <si>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</si>
  <si>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</si>
  <si>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</si>
  <si>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</si>
  <si>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</si>
  <si>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</si>
  <si>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</si>
  <si>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</si>
  <si>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</si>
  <si>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</si>
  <si>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</si>
  <si>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</si>
  <si>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</si>
  <si>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</si>
  <si>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</si>
  <si>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</si>
  <si>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</si>
  <si>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</si>
  <si>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</si>
  <si>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</si>
  <si>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</si>
  <si>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</si>
  <si>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</si>
  <si>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</si>
  <si>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</si>
  <si>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</si>
  <si>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</si>
  <si>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</si>
  <si>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</si>
  <si>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</si>
  <si>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</si>
  <si>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</si>
  <si>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</si>
  <si>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</si>
  <si>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</si>
  <si>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</si>
  <si>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</si>
  <si>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</si>
  <si>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</si>
  <si>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</si>
  <si>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</si>
  <si>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</si>
  <si>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</si>
  <si>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</si>
  <si>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</si>
  <si>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</si>
  <si>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</si>
  <si>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</si>
  <si>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</si>
  <si>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</si>
  <si>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</si>
  <si>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</si>
  <si>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</si>
  <si>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</si>
  <si>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</si>
  <si>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</si>
  <si>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</si>
  <si>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</si>
  <si>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</si>
  <si>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</si>
  <si>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</si>
  <si>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</si>
  <si>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</si>
  <si>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</si>
  <si>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</si>
  <si>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</si>
  <si>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</si>
  <si>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</si>
  <si>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</si>
  <si>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</si>
  <si>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</si>
  <si>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</si>
  <si>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</si>
  <si>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</si>
  <si>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</si>
  <si>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</si>
  <si>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</si>
  <si>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</si>
  <si>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</si>
  <si>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</si>
  <si>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</si>
  <si>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</si>
  <si>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</si>
  <si>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</si>
  <si>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</si>
  <si>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</si>
  <si>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</si>
  <si>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</si>
  <si>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</si>
  <si>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</si>
  <si>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</si>
  <si>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</si>
  <si>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</si>
  <si>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</si>
  <si>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</si>
  <si>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</si>
  <si>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</si>
  <si>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</si>
  <si>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</si>
  <si>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</si>
  <si>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</si>
  <si>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</si>
  <si>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</si>
  <si>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</si>
  <si>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</si>
  <si>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</si>
  <si>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</si>
  <si>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</si>
  <si>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</si>
  <si>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</si>
  <si>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</si>
  <si>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</si>
  <si>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</si>
  <si>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</si>
  <si>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</si>
  <si>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</si>
  <si>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</si>
  <si>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</si>
  <si>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</si>
  <si>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</si>
  <si>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</si>
  <si>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</si>
  <si>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</si>
  <si>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</si>
  <si>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</si>
  <si>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</si>
  <si>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</si>
  <si>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</si>
  <si>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</si>
  <si>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</si>
  <si>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</si>
  <si>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</si>
  <si>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</si>
  <si>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</si>
  <si>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</si>
  <si>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</si>
  <si>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</si>
  <si>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</si>
  <si>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</si>
  <si>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</si>
  <si>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</si>
  <si>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</si>
  <si>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</si>
  <si>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</si>
  <si>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</si>
  <si>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</si>
  <si>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</si>
  <si>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</si>
  <si>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</si>
  <si>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</si>
  <si>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</si>
  <si>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</si>
  <si>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</si>
  <si>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</si>
  <si>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</si>
  <si>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</si>
  <si>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</si>
  <si>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</si>
  <si>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</si>
  <si>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</si>
  <si>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</si>
  <si>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</si>
  <si>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</si>
  <si>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</si>
  <si>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</si>
  <si>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</si>
  <si>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</si>
  <si>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</si>
  <si>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</si>
  <si>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</si>
  <si>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</si>
  <si>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</si>
  <si>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</si>
  <si>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</si>
  <si>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</si>
  <si>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</si>
  <si>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</si>
  <si>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</si>
  <si>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</si>
  <si>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</si>
  <si>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</si>
  <si>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</si>
  <si>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</si>
  <si>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</si>
  <si>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</si>
  <si>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</si>
  <si>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</si>
  <si>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</si>
  <si>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</si>
  <si>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</si>
  <si>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</si>
  <si>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</si>
  <si>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</si>
  <si>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</si>
  <si>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</si>
  <si>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</si>
  <si>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</si>
  <si>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</si>
  <si>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</si>
  <si>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</si>
  <si>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</si>
  <si>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</si>
  <si>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</si>
  <si>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</si>
  <si>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</si>
  <si>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</si>
  <si>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</si>
  <si>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</si>
  <si>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</si>
  <si>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</si>
  <si>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</si>
  <si>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</si>
  <si>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</si>
  <si>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</si>
  <si>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</si>
  <si>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</si>
  <si>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</si>
  <si>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</si>
  <si>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</si>
  <si>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</si>
  <si>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</si>
  <si>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</si>
  <si>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</si>
  <si>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</si>
  <si>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</si>
  <si>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</si>
  <si>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</si>
  <si>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</si>
  <si>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</si>
  <si>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</si>
  <si>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</si>
  <si>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</si>
  <si>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</si>
  <si>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</si>
  <si>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</si>
  <si>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</si>
  <si>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</si>
  <si>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</si>
  <si>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</si>
  <si>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</si>
  <si>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</si>
  <si>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</si>
  <si>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</si>
  <si>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</si>
  <si>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</si>
  <si>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</si>
  <si>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</si>
  <si>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</si>
  <si>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</si>
  <si>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</si>
  <si>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</si>
  <si>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</si>
  <si>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</si>
  <si>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</si>
  <si>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</si>
  <si>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</si>
  <si>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</si>
  <si>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</si>
  <si>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</si>
  <si>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</si>
  <si>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</si>
  <si>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</si>
  <si>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</si>
  <si>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</si>
  <si>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</si>
  <si>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</si>
  <si>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</si>
  <si>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</si>
  <si>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</si>
  <si>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</si>
  <si>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</si>
  <si>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</si>
  <si>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</si>
  <si>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</si>
  <si>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</si>
  <si>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</si>
  <si>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</si>
  <si>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</si>
  <si>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</si>
  <si>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</si>
  <si>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</si>
  <si>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</si>
  <si>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</si>
  <si>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</si>
  <si>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</si>
  <si>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</si>
  <si>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</si>
  <si>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</si>
  <si>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</si>
  <si>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</si>
  <si>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</si>
  <si>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</si>
  <si>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</si>
  <si>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</si>
  <si>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</si>
  <si>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</si>
  <si>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</si>
  <si>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</si>
  <si>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</si>
  <si>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</si>
  <si>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</si>
  <si>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</si>
  <si>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</si>
  <si>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</si>
  <si>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</si>
  <si>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</si>
  <si>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</si>
  <si>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</si>
  <si>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</si>
  <si>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</si>
  <si>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</si>
  <si>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</si>
  <si>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</si>
  <si>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</si>
  <si>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</si>
  <si>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</si>
  <si>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</si>
  <si>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</si>
  <si>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</si>
  <si>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</si>
  <si>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</si>
  <si>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</si>
  <si>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</si>
  <si>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</si>
  <si>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</si>
  <si>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</si>
  <si>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</si>
  <si>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</si>
  <si>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</si>
  <si>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</si>
  <si>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</si>
  <si>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</si>
  <si>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</si>
  <si>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</si>
  <si>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</si>
  <si>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</si>
  <si>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</si>
  <si>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</si>
  <si>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</si>
  <si>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</si>
  <si>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</si>
  <si>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</si>
  <si>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</si>
  <si>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</si>
  <si>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</si>
  <si>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</si>
  <si>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</si>
  <si>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</si>
  <si>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</si>
  <si>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</si>
  <si>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</si>
  <si>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</si>
  <si>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</si>
  <si>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</si>
  <si>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</si>
  <si>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</si>
  <si>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</si>
  <si>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</si>
  <si>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</si>
  <si>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</si>
  <si>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</si>
  <si>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</si>
  <si>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</si>
  <si>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</si>
  <si>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</si>
  <si>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</si>
  <si>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</si>
  <si>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</si>
  <si>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</si>
  <si>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</si>
  <si>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</si>
  <si>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</si>
  <si>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</si>
  <si>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</si>
  <si>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</si>
  <si>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</si>
  <si>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</si>
  <si>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</si>
  <si>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</si>
  <si>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</si>
  <si>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</si>
  <si>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</si>
  <si>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</si>
  <si>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</si>
  <si>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</si>
  <si>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</si>
  <si>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</si>
  <si>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</si>
  <si>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</si>
  <si>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</si>
  <si>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</si>
  <si>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</si>
  <si>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</si>
  <si>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</si>
  <si>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</si>
  <si>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</si>
  <si>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</si>
  <si>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</si>
  <si>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</si>
  <si>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</si>
  <si>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</si>
  <si>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</si>
  <si>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</si>
  <si>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</si>
  <si>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</si>
  <si>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</si>
  <si>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</si>
  <si>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</si>
  <si>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</si>
  <si>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</si>
  <si>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</si>
  <si>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</si>
  <si>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</si>
  <si>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</si>
  <si>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</si>
  <si>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</si>
  <si>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</si>
  <si>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</si>
  <si>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</si>
  <si>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</si>
  <si>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</si>
  <si>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</si>
  <si>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</si>
  <si>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</si>
  <si>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</si>
  <si>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</si>
  <si>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</si>
  <si>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</si>
  <si>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</si>
  <si>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</si>
  <si>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</si>
  <si>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</si>
  <si>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</si>
  <si>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</si>
  <si>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</si>
  <si>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</si>
  <si>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</si>
  <si>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</si>
  <si>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</si>
  <si>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</si>
  <si>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</si>
  <si>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</si>
  <si>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</si>
  <si>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</si>
  <si>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</si>
  <si>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</si>
  <si>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</si>
  <si>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</si>
  <si>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</si>
  <si>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</si>
  <si>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</si>
  <si>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</si>
  <si>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</si>
  <si>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</si>
  <si>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</si>
  <si>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</si>
  <si>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</si>
  <si>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</si>
  <si>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</si>
  <si>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</si>
  <si>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</si>
  <si>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</si>
  <si>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</si>
  <si>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</si>
  <si>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</si>
  <si>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</si>
  <si>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</si>
  <si>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</si>
  <si>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</si>
  <si>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</si>
  <si>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</si>
  <si>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</si>
  <si>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</si>
  <si>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</si>
  <si>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</si>
  <si>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</si>
  <si>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</si>
  <si>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</si>
  <si>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</si>
  <si>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</si>
  <si>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</si>
  <si>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</si>
  <si>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</si>
  <si>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</si>
  <si>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</si>
  <si>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</si>
  <si>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</si>
  <si>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</si>
  <si>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</si>
  <si>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</si>
  <si>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</si>
  <si>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</si>
  <si>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</si>
  <si>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</si>
  <si>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</si>
  <si>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</si>
  <si>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</si>
  <si>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</si>
  <si>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</si>
  <si>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</si>
  <si>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</si>
  <si>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</si>
  <si>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</si>
  <si>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</si>
  <si>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</si>
  <si>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</si>
  <si>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</si>
  <si>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</si>
  <si>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</si>
  <si>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</si>
  <si>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</si>
  <si>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</si>
  <si>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</si>
  <si>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</si>
  <si>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</si>
  <si>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</si>
  <si>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</si>
  <si>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</si>
  <si>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</si>
  <si>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</si>
  <si>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</si>
  <si>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</si>
  <si>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</si>
  <si>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</si>
  <si>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</si>
  <si>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</si>
  <si>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</si>
  <si>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</si>
  <si>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</si>
  <si>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</si>
  <si>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</si>
  <si>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</si>
  <si>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</si>
  <si>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</si>
  <si>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</si>
  <si>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</si>
  <si>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</si>
  <si>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</si>
  <si>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</si>
  <si>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</si>
  <si>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</si>
  <si>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</si>
  <si>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</si>
  <si>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</si>
  <si>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</si>
  <si>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</si>
  <si>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</si>
  <si>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</si>
  <si>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</si>
  <si>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</si>
  <si>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</si>
  <si>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</si>
  <si>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</si>
  <si>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</si>
  <si>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</si>
  <si>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</si>
  <si>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</si>
  <si>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</si>
  <si>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</si>
  <si>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</si>
  <si>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</si>
  <si>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</si>
  <si>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</si>
  <si>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</si>
  <si>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</si>
  <si>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</si>
  <si>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</si>
  <si>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</si>
  <si>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</si>
  <si>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</si>
  <si>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</si>
  <si>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</si>
  <si>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</si>
  <si>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</si>
  <si>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</si>
  <si>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</si>
  <si>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</si>
  <si>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</si>
  <si>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</si>
  <si>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</si>
  <si>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</si>
  <si>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</si>
  <si>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</si>
  <si>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</si>
  <si>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</si>
  <si>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</si>
  <si>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</si>
  <si>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</si>
  <si>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</si>
  <si>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</si>
  <si>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</si>
  <si>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</si>
  <si>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</si>
  <si>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</si>
  <si>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</si>
  <si>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</si>
  <si>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</si>
  <si>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</si>
  <si>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</si>
  <si>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</si>
  <si>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</si>
  <si>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</si>
  <si>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</si>
  <si>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</si>
  <si>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</si>
  <si>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</si>
  <si>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</si>
  <si>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</si>
  <si>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</si>
  <si>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</si>
  <si>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</si>
  <si>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</si>
  <si>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</si>
  <si>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</si>
  <si>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</si>
  <si>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</si>
  <si>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</si>
  <si>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</si>
  <si>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</si>
  <si>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</si>
  <si>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</si>
  <si>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</si>
  <si>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</si>
  <si>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</si>
  <si>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</si>
  <si>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</si>
  <si>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</si>
  <si>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</si>
  <si>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</si>
  <si>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</si>
  <si>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</si>
  <si>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</si>
  <si>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</si>
  <si>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</si>
  <si>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</si>
  <si>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</si>
  <si>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</si>
  <si>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</si>
  <si>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</si>
  <si>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</si>
  <si>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</si>
  <si>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</si>
  <si>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</si>
  <si>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</si>
  <si>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</si>
  <si>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</si>
  <si>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</si>
  <si>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</si>
  <si>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</si>
  <si>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</si>
  <si>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</si>
  <si>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</si>
  <si>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</si>
  <si>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</si>
  <si>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</si>
  <si>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</si>
  <si>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</si>
  <si>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</si>
  <si>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</si>
  <si>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</si>
  <si>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</si>
  <si>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</si>
  <si>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</si>
  <si>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</si>
  <si>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</si>
  <si>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</si>
  <si>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</si>
  <si>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</si>
  <si>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</si>
  <si>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</si>
  <si>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</si>
  <si>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</si>
  <si>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</si>
  <si>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</si>
  <si>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</si>
  <si>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</si>
  <si>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</si>
  <si>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</si>
  <si>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</si>
  <si>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</si>
  <si>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</si>
  <si>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</si>
  <si>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</si>
  <si>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</si>
  <si>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</si>
  <si>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</si>
  <si>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</si>
  <si>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</si>
  <si>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</si>
  <si>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</si>
  <si>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</si>
  <si>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</si>
  <si>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</si>
  <si>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</si>
  <si>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</si>
  <si>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</si>
  <si>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</si>
  <si>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</si>
  <si>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</si>
  <si>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</si>
  <si>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</si>
  <si>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</si>
  <si>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</si>
  <si>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</si>
  <si>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</si>
  <si>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</si>
  <si>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</si>
  <si>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</si>
  <si>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</si>
  <si>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</si>
  <si>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</si>
  <si>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</si>
  <si>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</si>
  <si>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</si>
  <si>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</si>
  <si>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</si>
  <si>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</si>
  <si>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</si>
  <si>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</si>
  <si>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</si>
  <si>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</si>
  <si>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</si>
  <si>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</si>
  <si>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</si>
  <si>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</si>
  <si>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</si>
  <si>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</si>
  <si>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</si>
  <si>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</si>
  <si>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</si>
  <si>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</si>
  <si>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</si>
  <si>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</si>
  <si>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</si>
  <si>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</si>
  <si>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</si>
  <si>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</si>
  <si>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</si>
  <si>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</si>
  <si>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</si>
  <si>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</si>
  <si>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</si>
  <si>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</si>
  <si>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</si>
  <si>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</si>
  <si>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</si>
  <si>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</si>
  <si>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</si>
  <si>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</si>
  <si>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</si>
  <si>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</si>
  <si>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</si>
  <si>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</si>
  <si>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</si>
  <si>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</si>
  <si>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</si>
  <si>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</si>
  <si>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</si>
  <si>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</si>
  <si>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</si>
  <si>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</si>
  <si>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</si>
  <si>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</si>
  <si>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</si>
  <si>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</si>
  <si>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</si>
  <si>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</si>
  <si>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</si>
  <si>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</si>
  <si>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</si>
  <si>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</si>
  <si>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</si>
  <si>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</si>
  <si>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</si>
  <si>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</si>
  <si>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</si>
  <si>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</si>
  <si>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</si>
  <si>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</si>
  <si>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</si>
  <si>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</si>
  <si>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</si>
  <si>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</si>
  <si>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</si>
  <si>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</si>
  <si>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</si>
  <si>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</si>
  <si>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</si>
  <si>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</si>
  <si>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</si>
  <si>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</si>
  <si>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</si>
  <si>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</si>
  <si>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</si>
  <si>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</si>
  <si>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</si>
  <si>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</si>
  <si>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</si>
  <si>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</si>
  <si>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</si>
  <si>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</si>
  <si>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</si>
  <si>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</si>
  <si>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</si>
  <si>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</si>
  <si>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</si>
  <si>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</si>
  <si>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</si>
  <si>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</si>
  <si>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</si>
  <si>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</si>
  <si>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</si>
  <si>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</si>
  <si>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</si>
  <si>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</si>
  <si>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</si>
  <si>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</si>
  <si>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</si>
  <si>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</si>
  <si>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</si>
  <si>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</si>
  <si>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</si>
  <si>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</si>
  <si>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</si>
  <si>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</si>
  <si>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</si>
  <si>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</si>
  <si>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</si>
  <si>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</si>
  <si>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</si>
  <si>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</si>
  <si>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</si>
  <si>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</si>
  <si>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</si>
  <si>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</si>
  <si>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</si>
  <si>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</si>
  <si>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</si>
  <si>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</si>
  <si>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</si>
  <si>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</si>
  <si>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</si>
  <si>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</si>
  <si>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</si>
  <si>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</si>
  <si>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</si>
  <si>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</si>
  <si>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</si>
  <si>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</si>
  <si>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</si>
  <si>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</si>
  <si>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</si>
  <si>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</si>
  <si>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</si>
  <si>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</si>
  <si>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</si>
  <si>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</si>
  <si>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</si>
  <si>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</si>
  <si>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</si>
  <si>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</si>
  <si>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</si>
  <si>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</si>
  <si>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</si>
  <si>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</si>
  <si>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</si>
  <si>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</si>
  <si>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</si>
  <si>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</si>
  <si>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</si>
  <si>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</si>
  <si>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</si>
  <si>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</si>
  <si>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</si>
  <si>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</si>
  <si>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</si>
  <si>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</si>
  <si>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</si>
  <si>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</si>
  <si>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</si>
  <si>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</si>
  <si>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</si>
  <si>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</si>
  <si>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</si>
  <si>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</si>
  <si>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</si>
  <si>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</si>
  <si>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</si>
  <si>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</si>
  <si>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</si>
  <si>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</si>
  <si>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</si>
  <si>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</si>
  <si>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</si>
  <si>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</si>
  <si>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</si>
  <si>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</si>
  <si>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</si>
  <si>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</si>
  <si>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</si>
  <si>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</si>
  <si>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</si>
  <si>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</si>
  <si>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</si>
  <si>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</si>
  <si>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</si>
  <si>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</si>
  <si>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</si>
  <si>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</si>
  <si>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</si>
  <si>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</si>
  <si>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</si>
  <si>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</si>
  <si>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</si>
  <si>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</si>
  <si>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</si>
  <si>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</si>
  <si>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</si>
  <si>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</si>
  <si>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</si>
  <si>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</si>
  <si>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</si>
  <si>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</si>
  <si>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</si>
  <si>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</si>
  <si>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</si>
  <si>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</si>
  <si>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</si>
  <si>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</si>
  <si>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</si>
  <si>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</si>
  <si>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</si>
  <si>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</si>
  <si>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</si>
  <si>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</si>
  <si>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</si>
  <si>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</si>
  <si>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</si>
  <si>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</si>
  <si>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</si>
  <si>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</si>
  <si>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</si>
  <si>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</si>
  <si>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</si>
  <si>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</si>
  <si>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</si>
  <si>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</si>
  <si>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</si>
  <si>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</si>
  <si>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</si>
  <si>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</si>
  <si>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</si>
  <si>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</si>
  <si>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</si>
  <si>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</si>
  <si>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</si>
  <si>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</si>
  <si>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</si>
  <si>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</si>
  <si>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</si>
  <si>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</si>
  <si>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</si>
  <si>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</si>
  <si>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</si>
  <si>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</si>
  <si>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</si>
  <si>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</si>
  <si>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</si>
  <si>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</si>
  <si>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</si>
  <si>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</si>
  <si>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</si>
  <si>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</si>
  <si>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</si>
  <si>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</si>
  <si>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</si>
  <si>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</si>
  <si>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</si>
  <si>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</si>
  <si>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</si>
  <si>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</si>
  <si>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</si>
  <si>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</si>
  <si>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</si>
  <si>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</si>
  <si>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</si>
  <si>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</si>
  <si>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</si>
  <si>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</si>
  <si>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</si>
  <si>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</si>
  <si>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</si>
  <si>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</si>
  <si>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</si>
  <si>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</si>
  <si>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</si>
  <si>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</si>
  <si>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</si>
  <si>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</si>
  <si>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</si>
  <si>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</si>
  <si>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</si>
  <si>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</si>
  <si>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</si>
  <si>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</si>
  <si>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</si>
  <si>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</si>
  <si>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</si>
  <si>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</si>
  <si>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</si>
  <si>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</si>
  <si>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</si>
  <si>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</si>
  <si>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</si>
  <si>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</si>
  <si>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</si>
  <si>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</si>
  <si>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</si>
  <si>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</si>
  <si>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</si>
  <si>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</si>
  <si>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</si>
  <si>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</si>
  <si>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</si>
  <si>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</si>
  <si>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</si>
  <si>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</si>
  <si>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</si>
  <si>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</si>
  <si>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</si>
  <si>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</si>
  <si>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</si>
  <si>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</si>
  <si>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</si>
  <si>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</si>
  <si>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</si>
  <si>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</si>
  <si>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</si>
  <si>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</si>
  <si>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</si>
  <si>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</si>
  <si>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</si>
  <si>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</si>
  <si>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</si>
  <si>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</si>
  <si>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</si>
  <si>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</si>
  <si>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</si>
  <si>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</si>
  <si>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</si>
  <si>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</si>
  <si>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</si>
  <si>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</si>
  <si>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</si>
  <si>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</si>
  <si>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</si>
  <si>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</si>
  <si>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</si>
  <si>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</si>
  <si>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</si>
  <si>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</si>
  <si>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</si>
  <si>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</si>
  <si>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</si>
  <si>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</si>
  <si>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</si>
  <si>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</si>
  <si>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</si>
  <si>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</si>
  <si>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</si>
  <si>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</si>
  <si>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</si>
  <si>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</si>
  <si>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</si>
  <si>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</si>
  <si>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</si>
  <si>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</si>
  <si>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</si>
  <si>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</si>
  <si>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</si>
  <si>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</si>
  <si>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</si>
  <si>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</si>
  <si>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</si>
  <si>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</si>
  <si>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</si>
  <si>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</si>
  <si>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</si>
  <si>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</si>
  <si>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</si>
  <si>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</si>
  <si>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</si>
  <si>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</si>
  <si>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</si>
  <si>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</si>
  <si>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</si>
  <si>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</si>
  <si>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</si>
  <si>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</si>
  <si>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</si>
  <si>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</si>
  <si>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</si>
  <si>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</si>
  <si>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</si>
  <si>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</si>
  <si>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</si>
  <si>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</si>
  <si>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</si>
  <si>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</si>
  <si>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</si>
  <si>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</si>
  <si>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</si>
  <si>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</si>
  <si>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</si>
  <si>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</si>
  <si>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</si>
  <si>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</si>
  <si>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</si>
  <si>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</si>
  <si>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</si>
  <si>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</si>
  <si>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</si>
  <si>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</si>
  <si>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</si>
  <si>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</si>
  <si>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</si>
  <si>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</si>
  <si>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</si>
  <si>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</si>
  <si>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</si>
  <si>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</si>
  <si>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</si>
  <si>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</si>
  <si>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</si>
  <si>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</si>
  <si>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</si>
  <si>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</si>
  <si>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</si>
  <si>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</si>
  <si>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</si>
  <si>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</si>
  <si>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</si>
  <si>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</si>
  <si>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</si>
  <si>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</si>
  <si>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</si>
  <si>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</si>
  <si>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</si>
  <si>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</si>
  <si>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</si>
  <si>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</si>
  <si>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</si>
  <si>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</si>
  <si>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</si>
  <si>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</si>
  <si>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</si>
  <si>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</si>
  <si>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</si>
  <si>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</si>
  <si>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</si>
  <si>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</si>
  <si>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</si>
  <si>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</si>
  <si>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</si>
  <si>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</si>
  <si>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</si>
  <si>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</si>
  <si>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</si>
  <si>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</si>
  <si>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</si>
  <si>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</si>
  <si>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</si>
  <si>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</si>
  <si>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</si>
  <si>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</si>
  <si>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</si>
  <si>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</si>
  <si>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</si>
  <si>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</si>
  <si>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</si>
  <si>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</si>
  <si>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</si>
  <si>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</si>
  <si>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</si>
  <si>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</si>
  <si>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</si>
  <si>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</si>
  <si>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</si>
  <si>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</si>
  <si>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</si>
  <si>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</si>
  <si>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</si>
  <si>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</si>
  <si>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</si>
  <si>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</si>
  <si>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</si>
  <si>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</si>
  <si>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</si>
  <si>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</si>
  <si>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</si>
  <si>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</si>
  <si>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</si>
  <si>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</si>
  <si>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</si>
  <si>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</si>
  <si>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</si>
  <si>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</si>
  <si>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</si>
  <si>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</si>
  <si>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</si>
  <si>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</si>
  <si>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</si>
  <si>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</si>
  <si>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</si>
  <si>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</si>
  <si>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</si>
  <si>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</si>
  <si>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</si>
  <si>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</si>
  <si>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</si>
  <si>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</si>
  <si>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</si>
  <si>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</si>
  <si>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</si>
  <si>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</si>
  <si>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</si>
  <si>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</si>
  <si>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</si>
  <si>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</si>
  <si>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</si>
  <si>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</si>
  <si>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</si>
  <si>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</si>
  <si>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</si>
  <si>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</si>
  <si>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</si>
  <si>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</si>
  <si>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</si>
  <si>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</si>
  <si>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</si>
  <si>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</si>
  <si>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</si>
  <si>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</si>
  <si>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</si>
  <si>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</si>
  <si>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</si>
  <si>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</si>
  <si>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</si>
  <si>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</si>
  <si>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</si>
  <si>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</si>
  <si>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</si>
  <si>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</si>
  <si>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</si>
  <si>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</si>
  <si>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</si>
  <si>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</si>
  <si>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</si>
  <si>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</si>
  <si>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</si>
  <si>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</si>
  <si>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</si>
  <si>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</si>
  <si>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</si>
  <si>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</si>
  <si>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</si>
  <si>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</si>
  <si>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</si>
  <si>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</si>
  <si>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</si>
  <si>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</si>
  <si>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</si>
  <si>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</si>
  <si>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</si>
  <si>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</si>
  <si>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</si>
  <si>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</si>
  <si>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</si>
  <si>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</si>
  <si>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</si>
  <si>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</si>
  <si>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</si>
  <si>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</si>
  <si>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</si>
  <si>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</si>
  <si>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</si>
  <si>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</si>
  <si>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</si>
  <si>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</si>
  <si>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</si>
  <si>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</si>
  <si>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</si>
  <si>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</si>
  <si>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</si>
  <si>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</si>
  <si>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</si>
  <si>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</si>
  <si>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</si>
  <si>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</si>
  <si>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</si>
  <si>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</si>
  <si>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</si>
  <si>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</si>
  <si>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</si>
  <si>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</si>
  <si>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</si>
  <si>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</si>
  <si>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</si>
  <si>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</si>
  <si>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</si>
  <si>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</si>
  <si>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</si>
  <si>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</si>
  <si>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</si>
  <si>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</si>
  <si>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</si>
  <si>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</si>
  <si>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</si>
  <si>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</si>
  <si>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</si>
  <si>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</si>
  <si>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</si>
  <si>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</si>
  <si>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</si>
  <si>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</si>
  <si>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</si>
  <si>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</si>
  <si>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</si>
  <si>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</si>
  <si>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</si>
  <si>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</si>
  <si>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</si>
  <si>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</si>
  <si>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</si>
  <si>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</si>
  <si>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</si>
  <si>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</si>
  <si>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</si>
  <si>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</si>
  <si>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</si>
  <si>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</si>
  <si>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</si>
  <si>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</si>
  <si>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</si>
  <si>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</si>
  <si>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</si>
  <si>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</si>
  <si>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</si>
  <si>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</si>
  <si>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</si>
  <si>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</si>
  <si>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</si>
  <si>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</si>
  <si>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</si>
  <si>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</si>
  <si>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</si>
  <si>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</si>
  <si>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</si>
  <si>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</si>
  <si>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</si>
  <si>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</si>
  <si>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</si>
  <si>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</si>
  <si>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</si>
  <si>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</si>
  <si>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</si>
  <si>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</si>
  <si>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</si>
  <si>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</si>
  <si>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</si>
  <si>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</si>
  <si>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</si>
  <si>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</si>
  <si>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</si>
  <si>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</si>
  <si>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</si>
  <si>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</si>
  <si>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</si>
  <si>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</si>
  <si>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</si>
  <si>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</si>
  <si>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</si>
  <si>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</si>
  <si>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</si>
  <si>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</si>
  <si>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</si>
  <si>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</si>
  <si>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</si>
  <si>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</si>
  <si>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</si>
  <si>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</si>
  <si>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</si>
  <si>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</si>
  <si>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</si>
  <si>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</si>
  <si>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</si>
  <si>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</si>
  <si>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</si>
  <si>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</si>
  <si>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</si>
  <si>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</si>
  <si>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</si>
  <si>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</si>
  <si>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</si>
  <si>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</si>
  <si>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</si>
  <si>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</si>
  <si>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</si>
  <si>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</si>
  <si>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</si>
  <si>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</si>
  <si>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</si>
  <si>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</si>
  <si>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</si>
  <si>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</si>
  <si>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</si>
  <si>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</si>
  <si>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</si>
  <si>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</si>
  <si>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</si>
  <si>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</si>
  <si>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</si>
  <si>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</si>
  <si>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</si>
  <si>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</si>
  <si>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</si>
  <si>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</si>
  <si>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</si>
  <si>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</si>
  <si>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</si>
  <si>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</si>
  <si>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</si>
  <si>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</si>
  <si>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</si>
  <si>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</si>
  <si>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</si>
  <si>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</si>
  <si>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</si>
  <si>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</si>
  <si>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</si>
  <si>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</si>
  <si>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</si>
  <si>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</si>
  <si>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</si>
  <si>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</si>
  <si>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</si>
  <si>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</si>
  <si>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</si>
  <si>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</si>
  <si>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</si>
  <si>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</si>
  <si>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</si>
  <si>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</si>
  <si>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</si>
  <si>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</si>
  <si>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</si>
  <si>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</si>
  <si>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</si>
  <si>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</si>
  <si>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</si>
  <si>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</si>
  <si>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</si>
  <si>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</si>
  <si>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</si>
  <si>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</si>
  <si>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</si>
  <si>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</si>
  <si>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</si>
  <si>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</si>
  <si>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</si>
  <si>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</si>
  <si>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</si>
  <si>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</si>
  <si>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</si>
  <si>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</si>
  <si>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</si>
  <si>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</si>
  <si>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</si>
  <si>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</si>
  <si>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</si>
  <si>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</si>
  <si>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</si>
  <si>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</si>
  <si>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</si>
  <si>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</si>
  <si>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</si>
  <si>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</si>
  <si>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</si>
  <si>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</si>
  <si>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</si>
  <si>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</si>
  <si>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</si>
  <si>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</si>
  <si>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</si>
  <si>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</si>
  <si>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</si>
  <si>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</si>
  <si>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</si>
  <si>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</si>
  <si>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</si>
  <si>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</si>
  <si>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</si>
  <si>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</si>
  <si>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</si>
  <si>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</si>
  <si>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</si>
  <si>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</si>
  <si>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</si>
  <si>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</si>
  <si>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</si>
  <si>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</si>
  <si>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</si>
  <si>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</si>
  <si>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</si>
  <si>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</si>
  <si>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</si>
  <si>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</si>
  <si>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</si>
  <si>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</si>
  <si>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</si>
  <si>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</si>
  <si>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</si>
  <si>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</si>
  <si>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</si>
  <si>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</si>
  <si>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</si>
  <si>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</si>
  <si>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</si>
  <si>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</si>
  <si>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</si>
  <si>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</si>
  <si>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</si>
  <si>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</si>
  <si>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</si>
  <si>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</si>
  <si>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</si>
  <si>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</si>
  <si>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</si>
  <si>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</si>
  <si>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</si>
  <si>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</si>
  <si>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</si>
  <si>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</si>
  <si>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</si>
  <si>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</si>
  <si>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</si>
  <si>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</si>
  <si>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</si>
  <si>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</si>
  <si>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</si>
  <si>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</si>
  <si>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</si>
  <si>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</si>
  <si>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</si>
  <si>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</si>
  <si>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</si>
  <si>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</si>
  <si>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</si>
  <si>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</si>
  <si>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</si>
  <si>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</si>
  <si>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</si>
  <si>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</si>
  <si>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</si>
  <si>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</si>
  <si>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</si>
  <si>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</si>
  <si>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</si>
  <si>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</si>
  <si>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</si>
  <si>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</si>
  <si>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</si>
  <si>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</si>
  <si>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</si>
  <si>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</si>
  <si>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</si>
  <si>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</si>
  <si>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</si>
  <si>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</si>
  <si>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</si>
  <si>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</si>
  <si>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</si>
  <si>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</si>
  <si>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</si>
  <si>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</si>
  <si>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</si>
  <si>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</si>
  <si>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</si>
  <si>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</si>
  <si>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</si>
  <si>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</si>
  <si>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</si>
  <si>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</si>
  <si>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</si>
  <si>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</si>
  <si>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</si>
  <si>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</si>
  <si>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</si>
  <si>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</si>
  <si>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</si>
  <si>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</si>
  <si>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</si>
  <si>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</si>
  <si>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</si>
  <si>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</si>
  <si>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</si>
  <si>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</si>
  <si>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</si>
  <si>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</si>
  <si>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</si>
  <si>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</si>
  <si>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</si>
  <si>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</si>
  <si>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</si>
  <si>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</si>
  <si>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</si>
  <si>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</si>
  <si>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</si>
  <si>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</si>
  <si>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</si>
  <si>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</si>
  <si>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</si>
  <si>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</si>
  <si>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</si>
  <si>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</si>
  <si>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</si>
  <si>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</si>
  <si>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</si>
  <si>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</si>
  <si>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</si>
  <si>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</si>
  <si>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</si>
  <si>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</si>
  <si>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</si>
  <si>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</si>
  <si>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</si>
  <si>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</si>
  <si>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</si>
  <si>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</si>
  <si>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</si>
  <si>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</si>
  <si>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</si>
  <si>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</si>
  <si>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</si>
  <si>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</si>
  <si>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</si>
  <si>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</si>
  <si>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</si>
  <si>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</si>
  <si>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</si>
  <si>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</si>
  <si>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</si>
  <si>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</si>
  <si>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</si>
  <si>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</si>
  <si>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</si>
  <si>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</si>
  <si>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</si>
  <si>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</si>
  <si>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</si>
  <si>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</si>
  <si>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</si>
  <si>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</si>
  <si>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</si>
  <si>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</si>
  <si>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</si>
  <si>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</si>
  <si>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</si>
  <si>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</si>
  <si>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</si>
  <si>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</si>
  <si>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</si>
  <si>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</si>
  <si>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</si>
  <si>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</si>
  <si>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</si>
  <si>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</si>
  <si>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</si>
  <si>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</si>
  <si>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</si>
  <si>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</si>
  <si>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</si>
  <si>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</si>
  <si>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</si>
  <si>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</si>
  <si>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</si>
  <si>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</si>
  <si>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</si>
  <si>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</si>
  <si>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</si>
  <si>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</si>
  <si>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</si>
  <si>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</si>
  <si>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</si>
  <si>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</si>
  <si>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</si>
  <si>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</si>
  <si>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</si>
  <si>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</si>
  <si>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</si>
  <si>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</si>
  <si>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</si>
  <si>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</si>
  <si>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</si>
  <si>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</si>
  <si>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</si>
  <si>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</si>
  <si>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</si>
  <si>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</si>
  <si>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</si>
  <si>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</si>
  <si>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</si>
  <si>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</si>
  <si>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</si>
  <si>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</si>
  <si>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</si>
  <si>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</si>
  <si>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</si>
  <si>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</si>
  <si>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</si>
  <si>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</si>
  <si>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</si>
  <si>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</si>
  <si>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</si>
  <si>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</si>
  <si>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</si>
  <si>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</si>
  <si>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</si>
  <si>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</si>
  <si>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</si>
  <si>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</si>
  <si>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</si>
  <si>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</si>
  <si>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</si>
  <si>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</si>
  <si>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</si>
  <si>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</si>
  <si>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</si>
  <si>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</si>
  <si>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</si>
  <si>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</si>
  <si>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</si>
  <si>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</si>
  <si>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</si>
  <si>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</si>
  <si>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</si>
  <si>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</si>
  <si>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</si>
  <si>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</si>
  <si>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</si>
  <si>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</si>
  <si>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</si>
  <si>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</si>
  <si>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</si>
  <si>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</si>
  <si>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</si>
  <si>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</si>
  <si>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</si>
  <si>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</si>
  <si>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</si>
  <si>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</si>
  <si>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</si>
  <si>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</si>
  <si>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</si>
  <si>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</si>
  <si>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</si>
  <si>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</si>
  <si>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</si>
  <si>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</si>
  <si>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</si>
  <si>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</si>
  <si>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</si>
  <si>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</si>
  <si>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</si>
  <si>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</si>
  <si>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</si>
  <si>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</si>
  <si>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</si>
  <si>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</si>
  <si>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</si>
  <si>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</si>
  <si>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</si>
  <si>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</si>
  <si>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</si>
  <si>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</si>
  <si>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</si>
  <si>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</si>
  <si>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</si>
  <si>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</si>
  <si>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</si>
  <si>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</si>
  <si>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</si>
  <si>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</si>
  <si>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</si>
  <si>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</si>
  <si>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</si>
  <si>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</si>
  <si>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</si>
  <si>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</si>
  <si>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</si>
  <si>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</si>
  <si>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</si>
  <si>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</si>
  <si>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</si>
  <si>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</si>
  <si>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</si>
  <si>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</si>
  <si>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</si>
  <si>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</si>
  <si>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</si>
  <si>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</si>
  <si>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</si>
  <si>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</si>
  <si>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</si>
  <si>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</si>
  <si>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</si>
  <si>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</si>
  <si>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</si>
  <si>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</si>
  <si>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</si>
  <si>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</si>
  <si>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</si>
  <si>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</si>
  <si>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</si>
  <si>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</si>
  <si>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</si>
  <si>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</si>
  <si>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</si>
  <si>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</si>
  <si>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</si>
  <si>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</si>
  <si>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</si>
  <si>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</si>
  <si>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</si>
  <si>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</si>
  <si>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</si>
  <si>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</si>
  <si>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</si>
  <si>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</si>
  <si>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</si>
  <si>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</si>
  <si>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</si>
  <si>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</si>
  <si>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</si>
  <si>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</si>
  <si>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</si>
  <si>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</si>
  <si>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</si>
  <si>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</si>
  <si>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</si>
  <si>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</si>
  <si>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</si>
  <si>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</si>
  <si>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</si>
  <si>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</si>
  <si>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</si>
  <si>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</si>
  <si>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</si>
  <si>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</si>
  <si>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</si>
  <si>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</si>
  <si>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</si>
  <si>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</si>
  <si>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</si>
  <si>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</si>
  <si>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</si>
  <si>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</si>
  <si>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</si>
  <si>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</si>
  <si>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</si>
  <si>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</si>
  <si>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</si>
  <si>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</si>
  <si>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</si>
  <si>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</si>
  <si>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</si>
  <si>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</si>
  <si>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</si>
  <si>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</si>
  <si>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</si>
  <si>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</si>
  <si>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</si>
  <si>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</si>
  <si>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</si>
  <si>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</si>
  <si>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</si>
  <si>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</si>
  <si>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</si>
  <si>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</si>
  <si>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</si>
  <si>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</si>
  <si>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</si>
  <si>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</si>
  <si>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</si>
  <si>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</si>
  <si>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</si>
  <si>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</si>
  <si>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</si>
  <si>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</si>
  <si>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</si>
  <si>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</si>
  <si>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</si>
  <si>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</si>
  <si>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</si>
  <si>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</si>
  <si>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</si>
  <si>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</si>
  <si>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</si>
  <si>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</si>
  <si>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</si>
  <si>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</si>
  <si>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</si>
  <si>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</si>
  <si>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</si>
  <si>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</si>
  <si>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</si>
  <si>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</si>
  <si>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</si>
  <si>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</si>
  <si>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</si>
  <si>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</si>
  <si>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</si>
  <si>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</si>
  <si>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</si>
  <si>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</si>
  <si>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</si>
  <si>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</si>
  <si>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</si>
  <si>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</si>
  <si>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</si>
  <si>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</si>
  <si>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</si>
  <si>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</si>
  <si>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</si>
  <si>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</si>
  <si>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</si>
  <si>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</si>
  <si>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</si>
  <si>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</si>
  <si>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</si>
  <si>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</si>
  <si>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</si>
  <si>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</si>
  <si>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</si>
  <si>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</si>
  <si>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</si>
  <si>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</si>
  <si>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</si>
  <si>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</si>
  <si>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</si>
  <si>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</si>
  <si>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</si>
  <si>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</si>
  <si>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</si>
  <si>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</si>
  <si>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</si>
  <si>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</si>
  <si>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</si>
  <si>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</si>
  <si>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</si>
  <si>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</si>
  <si>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</si>
  <si>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</si>
  <si>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</si>
  <si>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</si>
  <si>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</si>
  <si>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</si>
  <si>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</si>
  <si>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</si>
  <si>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</si>
  <si>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</si>
  <si>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</si>
  <si>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</si>
  <si>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</si>
  <si>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</si>
  <si>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</si>
  <si>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</si>
  <si>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</si>
  <si>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</si>
  <si>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</si>
  <si>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</si>
  <si>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</si>
  <si>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</si>
  <si>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</si>
  <si>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</si>
  <si>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</si>
  <si>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</si>
  <si>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</si>
  <si>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</si>
  <si>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</si>
  <si>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</si>
  <si>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</si>
  <si>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</si>
  <si>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</si>
  <si>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</si>
  <si>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</si>
  <si>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</si>
  <si>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</si>
  <si>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</si>
  <si>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</si>
  <si>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</si>
  <si>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</si>
  <si>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</si>
  <si>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</si>
  <si>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</si>
  <si>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</si>
  <si>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</si>
  <si>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</si>
  <si>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</si>
  <si>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</si>
  <si>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</si>
  <si>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</si>
  <si>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</si>
  <si>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</si>
  <si>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</si>
  <si>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</si>
  <si>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</si>
  <si>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</si>
  <si>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</si>
  <si>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</si>
  <si>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</si>
  <si>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</si>
  <si>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</si>
  <si>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</si>
  <si>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</si>
  <si>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</si>
  <si>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</si>
  <si>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</si>
  <si>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</si>
  <si>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</si>
  <si>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</si>
  <si>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</si>
  <si>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</si>
  <si>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</si>
  <si>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</si>
  <si>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</si>
  <si>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</si>
  <si>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</si>
  <si>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</si>
  <si>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</si>
  <si>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</si>
  <si>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</si>
  <si>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</si>
  <si>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</si>
  <si>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</si>
  <si>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</si>
  <si>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</si>
  <si>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</si>
  <si>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</si>
  <si>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</si>
  <si>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</si>
  <si>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</si>
  <si>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</si>
  <si>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</si>
  <si>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</si>
  <si>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</si>
  <si>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</si>
  <si>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</si>
  <si>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</si>
  <si>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</si>
  <si>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</si>
  <si>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</si>
  <si>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</si>
  <si>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</si>
  <si>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</si>
  <si>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</si>
  <si>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</si>
  <si>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</si>
  <si>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</si>
  <si>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</si>
  <si>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</si>
  <si>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</si>
  <si>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</si>
  <si>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</si>
  <si>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</si>
  <si>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</si>
  <si>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</si>
  <si>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</si>
  <si>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</si>
  <si>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</si>
  <si>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</si>
  <si>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</si>
  <si>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</si>
  <si>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</si>
  <si>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</si>
  <si>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</si>
  <si>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</si>
  <si>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</si>
  <si>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</si>
  <si>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</si>
  <si>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</si>
  <si>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</si>
  <si>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</si>
  <si>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</si>
  <si>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</si>
  <si>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</si>
  <si>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</si>
  <si>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</si>
  <si>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</si>
  <si>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</si>
  <si>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</si>
  <si>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</si>
  <si>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</si>
  <si>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</si>
  <si>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</si>
  <si>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</si>
  <si>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</si>
  <si>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</si>
  <si>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</si>
  <si>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</si>
  <si>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</si>
  <si>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</si>
  <si>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</si>
  <si>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</si>
  <si>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</si>
  <si>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</si>
  <si>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</si>
  <si>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</si>
  <si>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</si>
  <si>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</si>
  <si>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</si>
  <si>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</si>
  <si>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</si>
  <si>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</si>
  <si>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</si>
  <si>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</si>
  <si>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</si>
  <si>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</si>
  <si>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</si>
  <si>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</si>
  <si>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</si>
  <si>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</si>
  <si>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</si>
  <si>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</si>
  <si>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</si>
  <si>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</si>
  <si>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</si>
  <si>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</si>
  <si>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</si>
  <si>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</si>
  <si>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</si>
  <si>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</si>
  <si>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</si>
  <si>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</si>
  <si>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</si>
  <si>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</si>
  <si>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</si>
  <si>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</si>
  <si>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</si>
  <si>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</si>
  <si>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</si>
  <si>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</si>
  <si>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</si>
  <si>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</si>
  <si>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</si>
  <si>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</si>
  <si>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</si>
  <si>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</si>
  <si>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</si>
  <si>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</si>
  <si>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</si>
  <si>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</si>
  <si>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</si>
  <si>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</si>
  <si>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</si>
  <si>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</si>
  <si>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</si>
  <si>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</si>
  <si>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</si>
  <si>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</si>
  <si>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</si>
  <si>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</si>
  <si>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</si>
  <si>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</si>
  <si>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</si>
  <si>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</si>
  <si>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</si>
  <si>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</si>
  <si>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</si>
  <si>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</si>
  <si>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</si>
  <si>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</si>
  <si>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</si>
  <si>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</si>
  <si>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</si>
  <si>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</si>
  <si>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</si>
  <si>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</si>
  <si>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</si>
  <si>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</si>
  <si>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</si>
  <si>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</si>
  <si>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</si>
  <si>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</si>
  <si>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</si>
  <si>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</si>
  <si>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</si>
  <si>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</si>
  <si>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</si>
  <si>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</si>
  <si>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</si>
  <si>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</si>
  <si>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</si>
  <si>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</si>
  <si>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</si>
  <si>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</si>
  <si>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</si>
  <si>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</si>
  <si>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</si>
  <si>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</si>
  <si>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</si>
  <si>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</si>
  <si>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</si>
  <si>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</si>
  <si>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</si>
  <si>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</si>
  <si>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</si>
  <si>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</si>
  <si>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</si>
  <si>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</si>
  <si>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</si>
  <si>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</si>
  <si>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</si>
  <si>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</si>
  <si>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</si>
  <si>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</si>
  <si>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</si>
  <si>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</si>
  <si>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</si>
  <si>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</si>
  <si>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</si>
  <si>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</si>
  <si>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</si>
  <si>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</si>
  <si>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</si>
  <si>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</si>
  <si>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</si>
  <si>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</si>
  <si>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</si>
  <si>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</si>
  <si>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</si>
  <si>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</si>
  <si>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</si>
  <si>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</si>
  <si>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</si>
  <si>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</si>
  <si>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</si>
  <si>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</si>
  <si>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</si>
  <si>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</si>
  <si>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</si>
  <si>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</si>
  <si>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</si>
  <si>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</si>
  <si>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</si>
  <si>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</si>
  <si>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</si>
  <si>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</si>
  <si>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</si>
  <si>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</si>
  <si>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</si>
  <si>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</si>
  <si>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</si>
  <si>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</si>
  <si>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</si>
  <si>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</si>
  <si>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</si>
  <si>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</si>
  <si>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</si>
  <si>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</si>
  <si>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</si>
  <si>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</si>
  <si>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</si>
  <si>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</si>
  <si>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</si>
  <si>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</si>
  <si>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</si>
  <si>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</si>
  <si>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</si>
  <si>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</si>
  <si>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</si>
  <si>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</si>
  <si>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</si>
  <si>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</si>
  <si>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</si>
  <si>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</si>
  <si>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</si>
  <si>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</si>
  <si>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</si>
  <si>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</si>
  <si>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</si>
  <si>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</si>
  <si>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</si>
  <si>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</si>
  <si>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</si>
  <si>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</si>
  <si>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</si>
  <si>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</si>
  <si>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</si>
  <si>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</si>
  <si>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</si>
  <si>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</si>
  <si>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</si>
  <si>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</si>
  <si>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</si>
  <si>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</si>
  <si>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</si>
  <si>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</si>
  <si>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</si>
  <si>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</si>
  <si>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</si>
  <si>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</si>
  <si>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</si>
  <si>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</si>
  <si>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</si>
  <si>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</si>
  <si>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</si>
  <si>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</si>
  <si>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</si>
  <si>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</si>
  <si>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</si>
  <si>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</si>
  <si>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</si>
  <si>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</si>
  <si>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</si>
  <si>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</si>
  <si>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</si>
  <si>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</si>
  <si>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</si>
  <si>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</si>
  <si>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</si>
  <si>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</si>
  <si>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</si>
  <si>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</si>
  <si>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</si>
  <si>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</si>
  <si>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</si>
  <si>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</si>
  <si>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</si>
  <si>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</si>
  <si>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</si>
  <si>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</si>
  <si>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</si>
  <si>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</si>
  <si>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</si>
  <si>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</si>
  <si>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</si>
  <si>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</si>
  <si>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</si>
  <si>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</si>
  <si>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</si>
  <si>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</si>
  <si>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</si>
  <si>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</si>
  <si>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</si>
  <si>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</si>
  <si>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</si>
  <si>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</si>
  <si>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</si>
  <si>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</si>
  <si>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</si>
  <si>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</si>
  <si>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</si>
  <si>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</si>
  <si>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</si>
  <si>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</si>
  <si>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</si>
  <si>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</si>
  <si>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</si>
  <si>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</si>
  <si>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</si>
  <si>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</si>
  <si>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</si>
  <si>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</si>
  <si>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</si>
  <si>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</si>
  <si>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</si>
  <si>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</si>
  <si>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</si>
  <si>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</si>
  <si>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</si>
  <si>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</si>
  <si>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</si>
  <si>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</si>
  <si>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</si>
  <si>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</si>
  <si>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</si>
  <si>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</si>
  <si>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</si>
  <si>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</si>
  <si>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</si>
  <si>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</si>
  <si>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</si>
  <si>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</si>
  <si>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</si>
  <si>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</si>
  <si>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</si>
  <si>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</si>
  <si>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</si>
  <si>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</si>
  <si>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</si>
  <si>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</si>
  <si>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</si>
  <si>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</si>
  <si>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</si>
  <si>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</si>
  <si>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</si>
  <si>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</si>
  <si>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</si>
  <si>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</si>
  <si>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</si>
  <si>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</si>
  <si>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</si>
  <si>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</si>
  <si>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</si>
  <si>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</si>
  <si>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</si>
  <si>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</si>
  <si>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</si>
  <si>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</si>
  <si>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</si>
  <si>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</si>
  <si>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</si>
  <si>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</si>
  <si>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</si>
  <si>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</si>
  <si>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</si>
  <si>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</si>
  <si>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</si>
  <si>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</si>
  <si>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</si>
  <si>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</si>
  <si>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</si>
  <si>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</si>
  <si>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</si>
  <si>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</si>
  <si>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</si>
  <si>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</si>
  <si>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</si>
  <si>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</si>
  <si>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</si>
  <si>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</si>
  <si>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</si>
  <si>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</si>
  <si>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</si>
  <si>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</si>
  <si>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</si>
  <si>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</si>
  <si>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</si>
  <si>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</si>
  <si>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</si>
  <si>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</si>
  <si>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</si>
  <si>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</si>
  <si>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</si>
  <si>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</si>
  <si>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</si>
  <si>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</si>
  <si>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</si>
  <si>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</si>
  <si>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</si>
  <si>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</si>
  <si>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</si>
  <si>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</si>
  <si>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</si>
  <si>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</si>
  <si>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</si>
  <si>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</si>
  <si>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</si>
  <si>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</si>
  <si>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</si>
  <si>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</si>
  <si>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</si>
  <si>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</si>
  <si>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</si>
  <si>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</si>
  <si>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</si>
  <si>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</si>
  <si>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</si>
  <si>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</si>
  <si>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</si>
  <si>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</si>
  <si>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</si>
  <si>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</si>
  <si>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</si>
  <si>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</si>
  <si>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</si>
  <si>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</si>
  <si>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</si>
  <si>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</si>
  <si>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</si>
  <si>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</si>
  <si>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</si>
  <si>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</si>
  <si>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</si>
  <si>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</si>
  <si>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</si>
  <si>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</si>
  <si>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</si>
  <si>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</si>
  <si>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</si>
  <si>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</si>
  <si>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</si>
  <si>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</si>
  <si>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</si>
  <si>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</si>
  <si>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</si>
  <si>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</si>
  <si>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</si>
  <si>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</si>
  <si>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</si>
  <si>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</si>
  <si>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</si>
  <si>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</si>
  <si>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</si>
  <si>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</si>
  <si>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</si>
  <si>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</si>
  <si>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</si>
  <si>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</si>
  <si>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</si>
  <si>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</si>
  <si>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</si>
  <si>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</si>
  <si>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</si>
  <si>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</si>
  <si>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</si>
  <si>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</si>
  <si>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</si>
  <si>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</si>
  <si>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</si>
  <si>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</si>
  <si>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</si>
  <si>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</si>
  <si>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</si>
  <si>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</si>
  <si>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</si>
  <si>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</si>
  <si>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</si>
  <si>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</si>
  <si>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</si>
  <si>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</si>
  <si>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</si>
  <si>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</si>
  <si>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</si>
  <si>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</si>
  <si>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</si>
  <si>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</si>
  <si>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</si>
  <si>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</si>
  <si>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</si>
  <si>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</si>
  <si>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</si>
  <si>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</si>
  <si>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</si>
  <si>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</si>
  <si>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</si>
  <si>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</si>
  <si>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</si>
  <si>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</si>
  <si>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</si>
  <si>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</si>
  <si>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</si>
  <si>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</si>
  <si>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</si>
  <si>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</si>
  <si>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</si>
  <si>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</si>
  <si>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</si>
  <si>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</si>
  <si>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</si>
  <si>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</si>
  <si>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</si>
  <si>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</si>
  <si>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</si>
  <si>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</si>
  <si>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</si>
  <si>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</si>
  <si>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</si>
  <si>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</si>
  <si>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</si>
  <si>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</si>
  <si>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</si>
  <si>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</si>
  <si>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</si>
  <si>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</si>
  <si>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</si>
  <si>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</si>
  <si>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</si>
  <si>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</si>
  <si>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</si>
  <si>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</si>
  <si>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</si>
  <si>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</si>
  <si>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</si>
  <si>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</si>
  <si>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</si>
  <si>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</si>
  <si>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</si>
  <si>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</si>
  <si>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</si>
  <si>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</si>
  <si>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</si>
  <si>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</si>
  <si>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</si>
  <si>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</si>
  <si>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</si>
  <si>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</si>
  <si>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</si>
  <si>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</si>
  <si>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</si>
  <si>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</si>
  <si>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</si>
  <si>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</si>
  <si>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</si>
  <si>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</si>
  <si>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</si>
  <si>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</si>
  <si>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</si>
  <si>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</si>
  <si>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</si>
  <si>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</si>
  <si>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</si>
  <si>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</si>
  <si>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</si>
  <si>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</si>
  <si>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</si>
  <si>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</si>
  <si>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</si>
  <si>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</si>
  <si>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</si>
  <si>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</si>
  <si>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</si>
  <si>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</si>
  <si>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</si>
  <si>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</si>
  <si>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</si>
  <si>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</si>
  <si>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</si>
  <si>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</si>
  <si>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</si>
  <si>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</si>
  <si>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</si>
  <si>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</si>
  <si>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</si>
  <si>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</si>
  <si>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</si>
  <si>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</si>
  <si>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</si>
  <si>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</si>
  <si>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</si>
  <si>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</si>
  <si>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</si>
  <si>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</si>
  <si>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</si>
  <si>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</si>
  <si>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</si>
  <si>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</si>
  <si>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</si>
  <si>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</si>
  <si>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</si>
  <si>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</si>
  <si>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</si>
  <si>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</si>
  <si>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</si>
  <si>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</si>
  <si>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</si>
  <si>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</si>
  <si>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</si>
  <si>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</si>
  <si>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</si>
  <si>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</si>
  <si>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</si>
  <si>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</si>
  <si>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</si>
  <si>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</si>
  <si>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</si>
  <si>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</si>
  <si>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</si>
  <si>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</si>
  <si>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</si>
  <si>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</si>
  <si>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</si>
  <si>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</si>
  <si>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</si>
  <si>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</si>
  <si>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</si>
  <si>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</si>
  <si>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</si>
  <si>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</si>
  <si>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</si>
  <si>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</si>
  <si>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</si>
  <si>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</si>
  <si>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</si>
  <si>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</si>
  <si>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</si>
  <si>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</si>
  <si>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</si>
  <si>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</si>
  <si>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</si>
  <si>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</si>
  <si>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</si>
  <si>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</si>
  <si>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</si>
  <si>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</si>
  <si>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</si>
  <si>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</si>
  <si>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</si>
  <si>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</si>
  <si>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</si>
  <si>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</si>
  <si>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</si>
  <si>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</si>
  <si>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</si>
  <si>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</si>
  <si>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</si>
  <si>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</si>
  <si>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</si>
  <si>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</si>
  <si>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</si>
  <si>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</si>
  <si>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</si>
  <si>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</si>
  <si>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</si>
  <si>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</si>
  <si>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</si>
  <si>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</si>
  <si>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</si>
  <si>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</si>
  <si>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</si>
  <si>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</si>
  <si>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</si>
  <si>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</si>
  <si>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</si>
  <si>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</si>
  <si>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</si>
  <si>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</si>
  <si>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</si>
  <si>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</si>
  <si>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</si>
  <si>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</si>
  <si>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</si>
  <si>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</si>
  <si>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</si>
  <si>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</si>
  <si>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</si>
  <si>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</si>
  <si>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</si>
  <si>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</si>
  <si>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</si>
  <si>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</si>
  <si>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</si>
  <si>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</si>
  <si>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</si>
  <si>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</si>
  <si>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</si>
  <si>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</si>
  <si>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</si>
  <si>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</si>
  <si>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</si>
  <si>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</si>
  <si>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</si>
  <si>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</si>
  <si>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</si>
  <si>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</si>
  <si>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</si>
  <si>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</si>
  <si>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</si>
  <si>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</si>
  <si>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</si>
  <si>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</si>
  <si>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</si>
  <si>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</si>
  <si>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</si>
  <si>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</si>
  <si>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</si>
  <si>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</si>
  <si>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</si>
  <si>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</si>
  <si>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</si>
  <si>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</si>
  <si>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</si>
  <si>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</si>
  <si>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</si>
  <si>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</si>
  <si>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</si>
  <si>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</si>
  <si>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</si>
  <si>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</si>
  <si>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</si>
  <si>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</si>
  <si>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</si>
  <si>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</si>
  <si>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</si>
  <si>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</si>
  <si>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</si>
  <si>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</si>
  <si>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</si>
  <si>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</si>
  <si>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</si>
  <si>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</si>
  <si>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</si>
  <si>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</si>
  <si>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</si>
  <si>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</si>
  <si>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</si>
  <si>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</si>
  <si>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</si>
  <si>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</si>
  <si>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</si>
  <si>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</si>
  <si>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</si>
  <si>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</si>
  <si>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</si>
  <si>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</si>
  <si>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</si>
  <si>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</si>
  <si>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</si>
  <si>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</si>
  <si>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</si>
  <si>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</si>
  <si>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</si>
  <si>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</si>
  <si>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</si>
  <si>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</si>
  <si>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</si>
  <si>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</si>
  <si>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</si>
  <si>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</si>
  <si>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</si>
  <si>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</si>
  <si>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</si>
  <si>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</si>
  <si>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</si>
  <si>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</si>
  <si>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</si>
  <si>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</si>
  <si>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</si>
  <si>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</si>
  <si>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</si>
  <si>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</si>
  <si>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</si>
  <si>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</si>
  <si>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</si>
  <si>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</si>
  <si>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</si>
  <si>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</si>
  <si>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</si>
  <si>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</si>
  <si>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</si>
  <si>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</si>
  <si>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</si>
  <si>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</si>
  <si>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</si>
  <si>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</si>
  <si>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</si>
  <si>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</si>
  <si>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</si>
  <si>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</si>
  <si>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</si>
  <si>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</si>
  <si>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</si>
  <si>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</si>
  <si>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</si>
  <si>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</si>
  <si>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</si>
  <si>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</si>
  <si>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</si>
  <si>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</si>
  <si>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</si>
  <si>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</si>
  <si>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</si>
  <si>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</si>
  <si>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</si>
  <si>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</si>
  <si>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</si>
  <si>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</si>
  <si>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</si>
  <si>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</si>
  <si>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</si>
  <si>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</si>
  <si>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</si>
  <si>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</si>
  <si>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</si>
  <si>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</si>
  <si>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</si>
  <si>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</si>
  <si>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</si>
  <si>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</si>
  <si>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</si>
  <si>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</si>
  <si>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</si>
  <si>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</si>
  <si>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</si>
  <si>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</si>
  <si>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</si>
  <si>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</si>
  <si>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</si>
  <si>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</si>
  <si>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</si>
  <si>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</si>
  <si>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</si>
  <si>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</si>
  <si>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</si>
  <si>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</si>
  <si>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</si>
  <si>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</si>
  <si>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</si>
  <si>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</si>
  <si>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</si>
  <si>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</si>
  <si>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</si>
  <si>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</si>
  <si>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</si>
  <si>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</si>
  <si>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</si>
  <si>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</si>
  <si>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</si>
  <si>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</si>
  <si>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</si>
  <si>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</si>
  <si>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</si>
  <si>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</si>
  <si>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</si>
  <si>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</si>
  <si>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</si>
  <si>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</si>
  <si>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</si>
  <si>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</si>
  <si>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</si>
  <si>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</si>
  <si>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</si>
  <si>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</si>
  <si>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</si>
  <si>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</si>
  <si>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</si>
  <si>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</si>
  <si>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</si>
  <si>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</si>
  <si>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</si>
  <si>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</si>
  <si>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</si>
  <si>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</si>
  <si>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</si>
  <si>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</si>
  <si>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</si>
  <si>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</si>
  <si>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</si>
  <si>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</si>
  <si>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</si>
  <si>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</si>
  <si>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</si>
  <si>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</si>
  <si>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</si>
  <si>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</si>
  <si>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</si>
  <si>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</si>
  <si>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</si>
  <si>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</si>
  <si>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</si>
  <si>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</si>
  <si>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</si>
  <si>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</si>
  <si>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</si>
  <si>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</si>
  <si>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</si>
  <si>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</si>
  <si>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</si>
  <si>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</si>
  <si>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</si>
  <si>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</si>
  <si>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</si>
  <si>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</si>
  <si>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</si>
  <si>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</si>
  <si>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</si>
  <si>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</si>
  <si>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</si>
  <si>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</si>
  <si>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</si>
  <si>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</si>
  <si>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</si>
  <si>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</si>
  <si>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</si>
  <si>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</si>
  <si>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</si>
  <si>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</si>
  <si>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</si>
  <si>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</si>
  <si>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</si>
  <si>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</si>
  <si>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</si>
  <si>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</si>
  <si>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</si>
  <si>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</si>
  <si>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</si>
  <si>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</si>
  <si>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</si>
  <si>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</si>
  <si>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</si>
  <si>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</si>
  <si>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</si>
  <si>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</si>
  <si>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</si>
  <si>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</si>
  <si>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</si>
  <si>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</si>
  <si>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</si>
  <si>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</si>
  <si>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</si>
  <si>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</si>
  <si>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</si>
  <si>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</si>
  <si>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</si>
  <si>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</si>
  <si>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</si>
  <si>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</si>
  <si>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</si>
  <si>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</si>
  <si>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</si>
  <si>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</si>
  <si>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</si>
  <si>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</si>
  <si>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</si>
  <si>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</si>
  <si>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</si>
  <si>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</si>
  <si>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</si>
  <si>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</si>
  <si>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</si>
  <si>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</si>
  <si>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</si>
  <si>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</si>
  <si>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</si>
  <si>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</si>
  <si>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</si>
  <si>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</si>
  <si>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</si>
  <si>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</si>
  <si>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</si>
  <si>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</si>
  <si>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</si>
  <si>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</si>
  <si>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</si>
  <si>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</si>
  <si>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</si>
  <si>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</si>
  <si>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</si>
  <si>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</si>
  <si>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</si>
  <si>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</si>
  <si>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</si>
  <si>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</si>
  <si>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</si>
  <si>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</si>
  <si>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</si>
  <si>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</si>
  <si>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</si>
  <si>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</si>
  <si>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</si>
  <si>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</si>
  <si>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</si>
  <si>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</si>
  <si>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</si>
  <si>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</si>
  <si>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</si>
  <si>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</si>
  <si>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</si>
  <si>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</si>
  <si>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</si>
  <si>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</si>
  <si>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</si>
  <si>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</si>
  <si>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</si>
  <si>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</si>
  <si>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</si>
  <si>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</si>
  <si>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</si>
  <si>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</si>
  <si>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</si>
  <si>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</si>
  <si>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</si>
  <si>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</si>
  <si>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</si>
  <si>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</si>
  <si>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</si>
  <si>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</si>
  <si>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</si>
  <si>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</si>
  <si>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</si>
  <si>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</si>
  <si>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</si>
  <si>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</si>
  <si>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</si>
  <si>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</si>
  <si>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</si>
  <si>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</si>
  <si>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</si>
  <si>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</si>
  <si>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</si>
  <si>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</si>
  <si>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</si>
  <si>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</si>
  <si>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</si>
  <si>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</si>
  <si>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</si>
  <si>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</si>
  <si>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</si>
  <si>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</si>
  <si>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</si>
  <si>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</si>
  <si>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</si>
  <si>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</si>
  <si>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</si>
  <si>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</si>
  <si>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</si>
  <si>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</si>
  <si>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</si>
  <si>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</si>
  <si>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</si>
  <si>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</si>
  <si>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</si>
  <si>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</si>
  <si>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</si>
  <si>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</si>
  <si>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</si>
  <si>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</si>
  <si>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</si>
  <si>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</si>
  <si>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</si>
  <si>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</si>
  <si>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</si>
  <si>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</si>
  <si>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</si>
  <si>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</si>
  <si>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</si>
  <si>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</si>
  <si>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</si>
  <si>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</si>
  <si>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</si>
  <si>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</si>
  <si>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</si>
  <si>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</si>
  <si>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</si>
  <si>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</si>
  <si>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</si>
  <si>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</si>
  <si>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</si>
  <si>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</si>
  <si>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</si>
  <si>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</si>
  <si>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</si>
  <si>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</si>
  <si>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</si>
  <si>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</si>
  <si>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</si>
  <si>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</si>
  <si>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</si>
  <si>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</si>
  <si>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</si>
  <si>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</si>
  <si>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</si>
  <si>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</si>
  <si>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</si>
  <si>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</si>
  <si>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</si>
  <si>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</si>
  <si>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</si>
  <si>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</si>
  <si>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</si>
  <si>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</si>
  <si>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</si>
  <si>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</si>
  <si>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</si>
  <si>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</si>
  <si>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</si>
  <si>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</si>
  <si>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</si>
  <si>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</si>
  <si>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</si>
  <si>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</si>
  <si>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</si>
  <si>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</si>
  <si>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</si>
  <si>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</si>
  <si>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</si>
  <si>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</si>
  <si>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</si>
  <si>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</si>
  <si>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</si>
  <si>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</si>
  <si>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</si>
  <si>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</si>
  <si>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</si>
  <si>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</si>
  <si>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</si>
  <si>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</si>
  <si>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</si>
  <si>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</si>
  <si>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</si>
  <si>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</si>
  <si>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</si>
  <si>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</si>
  <si>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</si>
  <si>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</si>
  <si>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</si>
  <si>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</si>
  <si>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</si>
  <si>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</si>
  <si>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</si>
  <si>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</si>
  <si>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</si>
  <si>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</si>
  <si>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</si>
  <si>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</si>
  <si>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</si>
  <si>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</si>
  <si>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</si>
  <si>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</si>
  <si>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</si>
  <si>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</si>
  <si>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</si>
  <si>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</si>
  <si>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</si>
  <si>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</si>
  <si>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</si>
  <si>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</si>
  <si>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</si>
  <si>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</si>
  <si>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</si>
  <si>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</si>
  <si>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</si>
  <si>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</si>
  <si>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</si>
  <si>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</si>
  <si>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</si>
  <si>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</si>
  <si>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</si>
  <si>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</si>
  <si>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</si>
  <si>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</si>
  <si>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</si>
  <si>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</si>
  <si>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</si>
  <si>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</si>
  <si>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</si>
  <si>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</si>
  <si>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</si>
  <si>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</si>
  <si>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</si>
  <si>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</si>
  <si>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</si>
  <si>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</si>
  <si>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</si>
  <si>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</si>
  <si>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</si>
  <si>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</si>
  <si>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</si>
  <si>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</si>
  <si>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</si>
  <si>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</si>
  <si>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</si>
  <si>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</si>
  <si>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</si>
  <si>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</si>
  <si>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</si>
  <si>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</si>
  <si>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</si>
  <si>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</si>
  <si>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</si>
  <si>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</si>
  <si>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</si>
  <si>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</si>
  <si>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</si>
  <si>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</si>
  <si>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</si>
  <si>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</si>
  <si>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</si>
  <si>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</si>
  <si>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</si>
  <si>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</si>
  <si>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</si>
  <si>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</si>
  <si>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</si>
  <si>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</si>
  <si>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</si>
  <si>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</si>
  <si>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</si>
  <si>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</si>
  <si>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</si>
  <si>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</si>
  <si>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</si>
  <si>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</si>
  <si>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</si>
  <si>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</si>
  <si>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</si>
  <si>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</si>
  <si>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</si>
  <si>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</si>
  <si>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</si>
  <si>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</si>
  <si>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</si>
  <si>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</si>
  <si>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</si>
  <si>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</si>
  <si>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</si>
  <si>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</si>
  <si>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</si>
  <si>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</si>
  <si>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</si>
  <si>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</si>
  <si>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</si>
  <si>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</si>
  <si>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</si>
  <si>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</si>
  <si>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</si>
  <si>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</si>
  <si>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</si>
  <si>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</si>
  <si>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</si>
  <si>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</si>
  <si>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</si>
  <si>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</si>
  <si>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</si>
  <si>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</si>
  <si>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</si>
  <si>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</si>
  <si>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</si>
  <si>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</si>
  <si>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</si>
  <si>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</si>
  <si>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</si>
  <si>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</si>
  <si>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</si>
  <si>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</si>
  <si>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</si>
  <si>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</si>
  <si>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</si>
  <si>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</si>
  <si>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</si>
  <si>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</si>
  <si>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</si>
  <si>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</si>
  <si>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</si>
  <si>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</si>
  <si>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</si>
  <si>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</si>
  <si>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</si>
  <si>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</si>
  <si>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</si>
  <si>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</si>
  <si>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</si>
  <si>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</si>
  <si>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</si>
  <si>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</si>
  <si>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</si>
  <si>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</si>
  <si>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</si>
  <si>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</si>
  <si>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</si>
  <si>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</si>
  <si>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</si>
  <si>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</si>
  <si>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</si>
  <si>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</si>
  <si>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</si>
  <si>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</si>
  <si>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</si>
  <si>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</si>
  <si>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</si>
  <si>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</si>
  <si>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</si>
  <si>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</si>
  <si>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</si>
  <si>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</si>
  <si>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</si>
  <si>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</si>
  <si>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</si>
  <si>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</si>
  <si>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</si>
  <si>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</si>
  <si>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</si>
  <si>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</si>
  <si>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</si>
  <si>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</si>
  <si>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</si>
  <si>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</si>
  <si>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</si>
  <si>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</si>
  <si>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</si>
  <si>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</si>
  <si>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</si>
  <si>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</si>
  <si>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</si>
  <si>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</si>
  <si>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</si>
  <si>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</si>
  <si>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</si>
  <si>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</si>
  <si>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</si>
  <si>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</si>
  <si>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</si>
  <si>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</si>
  <si>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</si>
  <si>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</si>
  <si>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</si>
  <si>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</si>
  <si>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</si>
  <si>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</si>
  <si>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</si>
  <si>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</si>
  <si>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</si>
  <si>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</si>
  <si>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</si>
  <si>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</si>
  <si>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</si>
  <si>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</si>
  <si>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</si>
  <si>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</si>
  <si>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</si>
  <si>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</si>
  <si>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</si>
  <si>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</si>
  <si>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</si>
  <si>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</si>
  <si>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</si>
  <si>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</si>
  <si>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</si>
  <si>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</si>
  <si>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</si>
  <si>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</si>
  <si>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</si>
  <si>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</si>
  <si>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</si>
  <si>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</si>
  <si>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</si>
  <si>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</si>
  <si>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</si>
  <si>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</si>
  <si>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</si>
  <si>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</si>
  <si>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</si>
  <si>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</si>
  <si>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</si>
  <si>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</si>
  <si>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</si>
  <si>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</si>
  <si>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</si>
  <si>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</si>
  <si>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</si>
  <si>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</si>
  <si>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</si>
  <si>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</si>
  <si>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</si>
  <si>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</si>
  <si>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</si>
  <si>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</si>
  <si>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</si>
  <si>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</si>
  <si>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</si>
  <si>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</si>
  <si>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</si>
  <si>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</si>
  <si>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</si>
  <si>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</si>
  <si>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</si>
  <si>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</si>
  <si>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</si>
  <si>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</si>
  <si>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</si>
  <si>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</si>
  <si>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</si>
  <si>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</si>
  <si>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</si>
  <si>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</si>
  <si>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</si>
  <si>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</si>
  <si>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</si>
  <si>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</si>
  <si>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</si>
  <si>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</si>
  <si>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</si>
  <si>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</si>
  <si>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</si>
  <si>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</si>
  <si>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</si>
  <si>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</si>
  <si>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</si>
  <si>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</si>
  <si>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</si>
  <si>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</si>
  <si>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</si>
  <si>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</si>
  <si>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</si>
  <si>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</si>
  <si>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</si>
  <si>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</si>
  <si>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</si>
  <si>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</si>
  <si>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</si>
  <si>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</si>
  <si>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</si>
  <si>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</si>
  <si>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</si>
  <si>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</si>
  <si>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</si>
  <si>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</si>
  <si>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</si>
  <si>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</si>
  <si>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</si>
  <si>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</si>
  <si>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</si>
  <si>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</si>
  <si>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</si>
  <si>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</si>
  <si>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</si>
  <si>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</si>
  <si>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</si>
  <si>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</si>
  <si>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</si>
  <si>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</si>
  <si>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</si>
  <si>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</si>
  <si>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</si>
  <si>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</si>
  <si>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</si>
  <si>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</si>
  <si>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</si>
  <si>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</si>
  <si>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</si>
  <si>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</si>
  <si>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</si>
  <si>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</si>
  <si>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</si>
  <si>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</si>
  <si>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</si>
  <si>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</si>
  <si>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</si>
  <si>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</si>
  <si>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</si>
  <si>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</si>
  <si>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</si>
  <si>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</si>
  <si>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</si>
  <si>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</si>
  <si>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</si>
  <si>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</si>
  <si>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</si>
  <si>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</si>
  <si>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</si>
  <si>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</si>
  <si>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</si>
  <si>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</si>
  <si>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</si>
  <si>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</si>
  <si>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</si>
  <si>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</si>
  <si>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</si>
  <si>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</si>
  <si>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</si>
  <si>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</si>
  <si>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</si>
  <si>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</si>
  <si>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</si>
  <si>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</si>
  <si>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</si>
  <si>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</si>
  <si>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</si>
  <si>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</si>
  <si>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</si>
  <si>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</si>
  <si>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</si>
  <si>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</si>
  <si>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</si>
  <si>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</si>
  <si>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</si>
  <si>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</si>
  <si>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</si>
  <si>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</si>
  <si>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</si>
  <si>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</si>
  <si>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</si>
  <si>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</si>
  <si>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</si>
  <si>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</si>
  <si>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</si>
  <si>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</si>
  <si>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</si>
  <si>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</si>
  <si>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</si>
  <si>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</si>
  <si>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</si>
  <si>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</si>
  <si>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</si>
  <si>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</si>
  <si>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</si>
  <si>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</si>
  <si>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</si>
  <si>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</si>
  <si>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</si>
  <si>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</si>
  <si>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</si>
  <si>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</si>
  <si>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</si>
  <si>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</si>
  <si>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</si>
  <si>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</si>
  <si>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</si>
  <si>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</si>
  <si>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</si>
  <si>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</si>
  <si>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</si>
  <si>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</si>
  <si>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</si>
  <si>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</si>
  <si>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</si>
  <si>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</si>
  <si>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</si>
  <si>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</si>
  <si>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</si>
  <si>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</si>
  <si>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</si>
  <si>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</si>
  <si>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</si>
  <si>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</si>
  <si>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</si>
  <si>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</si>
  <si>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</si>
  <si>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</si>
  <si>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</si>
  <si>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</si>
  <si>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</si>
  <si>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</si>
  <si>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</si>
  <si>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</si>
  <si>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</si>
  <si>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</si>
  <si>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</si>
  <si>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</si>
  <si>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</si>
  <si>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</si>
  <si>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</si>
  <si>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</si>
  <si>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</si>
  <si>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</si>
  <si>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</si>
  <si>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</si>
  <si>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</si>
  <si>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</si>
  <si>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</si>
  <si>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</si>
  <si>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</si>
  <si>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</si>
  <si>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</si>
  <si>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</si>
  <si>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</si>
  <si>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</si>
  <si>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</si>
  <si>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</si>
  <si>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</si>
  <si>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</si>
  <si>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</si>
  <si>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</si>
  <si>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</si>
  <si>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</si>
  <si>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</si>
  <si>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</si>
  <si>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</si>
  <si>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</si>
  <si>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</si>
  <si>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</si>
  <si>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</si>
  <si>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</si>
  <si>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</si>
  <si>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</si>
  <si>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</si>
  <si>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</si>
  <si>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</si>
  <si>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</si>
  <si>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</si>
  <si>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</si>
  <si>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</si>
  <si>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</si>
  <si>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</si>
  <si>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</si>
  <si>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</si>
  <si>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</si>
  <si>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</si>
  <si>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</si>
  <si>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</si>
  <si>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</si>
  <si>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</si>
  <si>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</si>
  <si>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</si>
  <si>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</si>
  <si>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</si>
  <si>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</si>
  <si>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</si>
  <si>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</si>
  <si>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</si>
  <si>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</si>
  <si>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</si>
  <si>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</si>
  <si>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</si>
  <si>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</si>
  <si>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</si>
  <si>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</si>
  <si>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</si>
  <si>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</si>
  <si>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</si>
  <si>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</si>
  <si>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</si>
  <si>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</si>
  <si>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</si>
  <si>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</si>
  <si>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</si>
  <si>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</si>
  <si>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</si>
  <si>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</si>
  <si>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</si>
  <si>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</si>
  <si>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</si>
  <si>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</si>
  <si>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</si>
  <si>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</si>
  <si>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</si>
  <si>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</si>
  <si>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</si>
  <si>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</si>
  <si>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</si>
  <si>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</si>
  <si>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</si>
  <si>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</si>
  <si>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</si>
  <si>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</si>
  <si>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</si>
  <si>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</si>
  <si>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</si>
  <si>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</si>
  <si>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</si>
  <si>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</si>
  <si>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</si>
  <si>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</si>
  <si>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</si>
  <si>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</si>
  <si>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</si>
  <si>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</si>
  <si>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</si>
  <si>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</si>
  <si>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</si>
  <si>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</si>
  <si>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</si>
  <si>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</si>
  <si>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</si>
  <si>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</si>
  <si>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</si>
  <si>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</si>
  <si>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</si>
  <si>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</si>
  <si>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</si>
  <si>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</si>
  <si>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</si>
  <si>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</si>
  <si>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</si>
  <si>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</si>
  <si>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</si>
  <si>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</si>
  <si>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</si>
  <si>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</si>
  <si>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</si>
  <si>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</si>
  <si>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</si>
  <si>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</si>
  <si>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</si>
  <si>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</si>
  <si>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</si>
  <si>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</si>
  <si>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</si>
  <si>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</si>
  <si>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</si>
  <si>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</si>
  <si>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</si>
  <si>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</si>
  <si>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</si>
  <si>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</si>
  <si>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</si>
  <si>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</si>
  <si>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</si>
  <si>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</si>
  <si>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</si>
  <si>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</si>
  <si>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</si>
  <si>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</si>
  <si>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</si>
  <si>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</si>
  <si>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</si>
  <si>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</si>
  <si>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</si>
  <si>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</si>
  <si>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</si>
  <si>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</si>
  <si>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</si>
  <si>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</si>
  <si>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</si>
  <si>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</si>
  <si>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</si>
  <si>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</si>
  <si>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</si>
  <si>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</si>
  <si>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</si>
  <si>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</si>
  <si>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</si>
  <si>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</si>
  <si>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</si>
  <si>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</si>
  <si>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</si>
  <si>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</si>
  <si>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</si>
  <si>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</si>
  <si>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</si>
  <si>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</si>
  <si>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</si>
  <si>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</si>
  <si>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</si>
  <si>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</si>
  <si>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</si>
  <si>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</si>
  <si>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</si>
  <si>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</si>
  <si>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</si>
  <si>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</si>
  <si>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</si>
  <si>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</si>
  <si>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</si>
  <si>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</si>
  <si>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</si>
  <si>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</si>
  <si>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</si>
  <si>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</si>
  <si>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</si>
  <si>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</si>
  <si>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</si>
  <si>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</si>
  <si>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</si>
  <si>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</si>
  <si>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</si>
  <si>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</si>
  <si>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</si>
  <si>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</si>
  <si>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</si>
  <si>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</si>
  <si>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</si>
  <si>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</si>
  <si>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</si>
  <si>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</si>
  <si>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</si>
  <si>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</si>
  <si>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</si>
  <si>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</si>
  <si>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</si>
  <si>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</si>
  <si>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</si>
  <si>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</si>
  <si>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</si>
  <si>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</si>
  <si>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</si>
  <si>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</si>
  <si>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</si>
  <si>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</si>
  <si>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</si>
  <si>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</si>
  <si>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</si>
  <si>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</si>
  <si>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</si>
  <si>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</si>
  <si>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</si>
  <si>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</si>
  <si>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</si>
  <si>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</si>
  <si>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</si>
  <si>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</si>
  <si>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</si>
  <si>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</si>
  <si>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</si>
  <si>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</si>
  <si>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</si>
  <si>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</si>
  <si>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</si>
  <si>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</si>
  <si>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</si>
  <si>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</si>
  <si>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</si>
  <si>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</si>
  <si>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</si>
  <si>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</si>
  <si>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</si>
  <si>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</si>
  <si>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</si>
  <si>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</si>
  <si>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</si>
  <si>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</si>
  <si>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</si>
  <si>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</si>
  <si>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</si>
  <si>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</si>
  <si>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</si>
  <si>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</si>
  <si>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</si>
  <si>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</si>
  <si>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</si>
  <si>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</si>
  <si>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</si>
  <si>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</si>
  <si>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</si>
  <si>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</si>
  <si>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</si>
  <si>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</si>
  <si>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</si>
  <si>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</si>
  <si>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</si>
  <si>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</si>
  <si>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</si>
  <si>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</si>
  <si>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</si>
  <si>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</si>
  <si>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</si>
  <si>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</si>
  <si>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</si>
  <si>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</si>
  <si>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</si>
  <si>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</si>
  <si>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</si>
  <si>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</si>
  <si>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</si>
  <si>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</si>
  <si>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</si>
  <si>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</si>
  <si>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</si>
  <si>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</si>
  <si>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</si>
  <si>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</si>
  <si>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</si>
  <si>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</si>
  <si>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</si>
  <si>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</si>
  <si>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</si>
  <si>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</si>
  <si>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</si>
  <si>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</si>
  <si>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</si>
  <si>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</si>
  <si>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</si>
  <si>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</si>
  <si>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</si>
  <si>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</si>
  <si>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</si>
  <si>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</si>
  <si>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</si>
  <si>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</si>
  <si>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</si>
  <si>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</si>
  <si>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</si>
  <si>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</si>
  <si>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</si>
  <si>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</si>
  <si>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</si>
  <si>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</si>
  <si>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</si>
  <si>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</si>
  <si>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</si>
  <si>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</si>
  <si>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</si>
  <si>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</si>
  <si>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</si>
  <si>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</si>
  <si>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</si>
  <si>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</si>
  <si>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</si>
  <si>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</si>
  <si>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</si>
  <si>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</si>
  <si>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</si>
  <si>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</si>
  <si>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</si>
  <si>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</si>
  <si>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</si>
  <si>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</si>
  <si>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</si>
  <si>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</si>
  <si>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</si>
  <si>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</si>
  <si>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</si>
  <si>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</si>
  <si>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</si>
  <si>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</si>
  <si>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</si>
  <si>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</si>
  <si>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</si>
  <si>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</si>
  <si>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</si>
  <si>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</si>
  <si>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</si>
  <si>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</si>
  <si>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</si>
  <si>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</si>
  <si>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</si>
  <si>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</si>
  <si>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</si>
  <si>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</si>
  <si>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</si>
  <si>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</si>
  <si>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</si>
  <si>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</si>
  <si>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</si>
  <si>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</si>
  <si>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</si>
  <si>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</si>
  <si>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</si>
  <si>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</si>
  <si>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</si>
  <si>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</si>
  <si>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</si>
  <si>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</si>
  <si>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</si>
  <si>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</si>
  <si>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</si>
  <si>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</si>
  <si>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</si>
  <si>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</si>
  <si>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</si>
  <si>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</si>
  <si>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</si>
  <si>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</si>
  <si>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</si>
  <si>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</si>
  <si>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</si>
  <si>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</si>
  <si>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</si>
  <si>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</si>
  <si>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</si>
  <si>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</si>
  <si>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</si>
  <si>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</si>
  <si>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</si>
  <si>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</si>
  <si>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</si>
  <si>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</si>
  <si>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</si>
  <si>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</si>
  <si>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</si>
  <si>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</si>
  <si>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</si>
  <si>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</si>
  <si>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</si>
  <si>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</si>
  <si>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</si>
  <si>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</si>
  <si>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</si>
  <si>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</si>
  <si>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</si>
  <si>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</si>
  <si>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</si>
  <si>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</si>
  <si>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</si>
  <si>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</si>
  <si>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</si>
  <si>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</si>
  <si>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</si>
  <si>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</si>
  <si>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</si>
  <si>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</si>
  <si>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</si>
  <si>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</si>
  <si>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</si>
  <si>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</si>
  <si>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</si>
  <si>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</si>
  <si>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</si>
  <si>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</si>
  <si>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</si>
  <si>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</si>
  <si>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</si>
  <si>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</si>
  <si>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</si>
  <si>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</si>
  <si>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</si>
  <si>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</si>
  <si>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</si>
  <si>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</si>
  <si>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</si>
  <si>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</si>
  <si>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</si>
  <si>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</si>
  <si>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</si>
  <si>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</si>
  <si>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</si>
  <si>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</si>
  <si>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</si>
  <si>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</si>
  <si>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</si>
  <si>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</si>
  <si>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</si>
  <si>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</si>
  <si>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</si>
  <si>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</si>
  <si>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</si>
  <si>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</si>
  <si>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</si>
  <si>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</si>
  <si>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</si>
  <si>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</si>
  <si>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</si>
  <si>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</si>
  <si>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</si>
  <si>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</si>
  <si>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</si>
  <si>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</si>
  <si>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</si>
  <si>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</si>
  <si>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</si>
  <si>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</si>
  <si>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</si>
  <si>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</si>
  <si>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</si>
  <si>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</si>
  <si>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</si>
  <si>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</si>
  <si>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</si>
  <si>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</si>
  <si>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</si>
  <si>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</si>
  <si>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</si>
  <si>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</si>
  <si>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</si>
  <si>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</si>
  <si>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</si>
  <si>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</si>
  <si>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</si>
  <si>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</si>
  <si>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</si>
  <si>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</si>
  <si>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</si>
  <si>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</si>
  <si>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</si>
  <si>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</si>
  <si>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</si>
  <si>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</si>
  <si>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</si>
  <si>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</si>
  <si>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</si>
  <si>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</si>
  <si>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</si>
  <si>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</si>
  <si>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</si>
  <si>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</si>
  <si>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</si>
  <si>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</si>
  <si>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</si>
  <si>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</si>
  <si>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</si>
  <si>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</si>
  <si>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</si>
  <si>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</si>
  <si>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</si>
  <si>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</si>
  <si>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</si>
  <si>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</si>
  <si>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</si>
  <si>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</si>
  <si>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</si>
  <si>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</si>
  <si>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</si>
  <si>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</si>
  <si>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</si>
  <si>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</si>
  <si>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</si>
  <si>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</si>
  <si>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</si>
  <si>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</si>
  <si>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</si>
  <si>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</si>
  <si>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</si>
  <si>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</si>
  <si>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</si>
  <si>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</si>
  <si>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</si>
  <si>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</si>
  <si>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</si>
  <si>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</si>
  <si>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</si>
  <si>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</si>
  <si>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</si>
  <si>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</si>
  <si>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</si>
  <si>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</si>
  <si>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</si>
  <si>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</si>
  <si>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</si>
  <si>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</si>
  <si>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</si>
  <si>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</si>
  <si>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</si>
  <si>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</si>
  <si>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</si>
  <si>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</si>
  <si>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</si>
  <si>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</si>
  <si>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</si>
  <si>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</si>
  <si>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</si>
  <si>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</si>
  <si>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</si>
  <si>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</si>
  <si>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</si>
  <si>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</si>
  <si>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</si>
  <si>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</si>
  <si>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</si>
  <si>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</si>
  <si>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</si>
  <si>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</si>
  <si>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</si>
  <si>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</si>
  <si>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</si>
  <si>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</si>
  <si>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</si>
  <si>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</si>
  <si>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</si>
  <si>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</si>
  <si>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</si>
  <si>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</si>
  <si>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</si>
  <si>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</si>
  <si>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</si>
  <si>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</si>
  <si>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</si>
  <si>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</si>
  <si>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</si>
  <si>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</si>
  <si>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</si>
  <si>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</si>
  <si>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</si>
  <si>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</si>
  <si>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</si>
  <si>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</si>
  <si>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</si>
  <si>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</si>
  <si>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</si>
  <si>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</si>
  <si>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</si>
  <si>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</si>
  <si>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</si>
  <si>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</si>
  <si>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</si>
  <si>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</si>
  <si>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</si>
  <si>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</si>
  <si>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</si>
  <si>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</si>
  <si>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</si>
  <si>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</si>
  <si>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</si>
  <si>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</si>
  <si>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</si>
  <si>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</si>
  <si>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</si>
  <si>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</si>
  <si>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</si>
  <si>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</si>
  <si>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</si>
  <si>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</si>
  <si>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</si>
  <si>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</si>
  <si>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</si>
  <si>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</si>
  <si>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</si>
  <si>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</si>
  <si>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</si>
  <si>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</si>
  <si>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</si>
  <si>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</si>
  <si>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</si>
  <si>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</si>
  <si>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</si>
  <si>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</si>
  <si>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</si>
  <si>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</si>
  <si>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</si>
  <si>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</si>
  <si>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</si>
  <si>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</si>
  <si>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</si>
  <si>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</si>
  <si>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</si>
  <si>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</si>
  <si>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</si>
  <si>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</si>
  <si>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</si>
  <si>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</si>
  <si>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</si>
  <si>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</si>
  <si>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</si>
  <si>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</si>
  <si>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</si>
  <si>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</si>
  <si>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</si>
  <si>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</si>
  <si>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</si>
  <si>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</si>
  <si>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</si>
  <si>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</si>
  <si>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</si>
  <si>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</si>
  <si>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</si>
  <si>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</si>
  <si>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</si>
  <si>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</si>
  <si>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</si>
  <si>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</si>
  <si>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</si>
  <si>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</si>
  <si>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</si>
  <si>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</si>
  <si>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</si>
  <si>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</si>
  <si>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</si>
  <si>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</si>
  <si>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</si>
  <si>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</si>
  <si>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</si>
  <si>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</si>
  <si>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</si>
  <si>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</si>
  <si>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</si>
  <si>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</si>
  <si>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</si>
  <si>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</si>
  <si>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</si>
  <si>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</si>
  <si>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</si>
  <si>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</si>
  <si>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</si>
  <si>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</si>
  <si>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</si>
  <si>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</si>
  <si>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</si>
  <si>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</si>
  <si>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</si>
  <si>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</si>
  <si>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</si>
  <si>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</si>
  <si>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</si>
  <si>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</si>
  <si>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</si>
  <si>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</si>
  <si>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</si>
  <si>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</si>
  <si>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</si>
  <si>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</si>
  <si>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</si>
  <si>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</si>
  <si>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</si>
  <si>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</si>
  <si>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</si>
  <si>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</si>
  <si>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</si>
  <si>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</si>
  <si>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</si>
  <si>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</si>
  <si>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</si>
  <si>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</si>
  <si>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</si>
  <si>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</si>
  <si>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</si>
  <si>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</si>
  <si>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</si>
  <si>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</si>
  <si>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</si>
  <si>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</si>
  <si>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</si>
  <si>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</si>
  <si>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</si>
  <si>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</si>
  <si>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</si>
  <si>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</si>
  <si>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</si>
  <si>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</si>
  <si>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</si>
  <si>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</si>
  <si>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</si>
  <si>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</si>
  <si>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</si>
  <si>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</si>
  <si>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</si>
  <si>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</si>
  <si>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</si>
  <si>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</si>
  <si>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</si>
  <si>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</si>
  <si>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</si>
  <si>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</si>
  <si>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</si>
  <si>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</si>
  <si>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</si>
  <si>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</si>
  <si>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</si>
  <si>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</si>
  <si>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</si>
  <si>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</si>
  <si>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</si>
  <si>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</si>
  <si>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</si>
  <si>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</si>
  <si>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</si>
  <si>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</si>
  <si>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</si>
  <si>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</si>
  <si>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</si>
  <si>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</si>
  <si>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</si>
  <si>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</si>
  <si>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</si>
  <si>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</si>
  <si>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</si>
  <si>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</si>
  <si>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</si>
  <si>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</si>
  <si>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</si>
  <si>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</si>
  <si>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</si>
  <si>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</si>
  <si>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</si>
  <si>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</si>
  <si>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</si>
  <si>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</si>
  <si>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</si>
  <si>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</si>
  <si>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</si>
  <si>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</si>
  <si>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</si>
  <si>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</si>
  <si>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</si>
  <si>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</si>
  <si>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</si>
  <si>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</si>
  <si>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</si>
  <si>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</si>
  <si>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</si>
  <si>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</si>
  <si>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</si>
  <si>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</si>
  <si>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</si>
  <si>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</si>
  <si>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</si>
  <si>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</si>
  <si>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</si>
  <si>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</si>
  <si>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</si>
  <si>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</si>
  <si>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</si>
  <si>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</si>
  <si>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</si>
  <si>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</si>
  <si>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</si>
  <si>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</si>
  <si>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</si>
  <si>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</si>
  <si>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</si>
  <si>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</si>
  <si>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</si>
  <si>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</si>
  <si>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</si>
  <si>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</si>
  <si>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</si>
  <si>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</si>
  <si>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</si>
  <si>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</si>
  <si>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</si>
  <si>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</si>
  <si>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</si>
  <si>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</si>
  <si>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</si>
  <si>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</si>
  <si>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</si>
  <si>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</si>
  <si>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</si>
  <si>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</si>
  <si>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</si>
  <si>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</si>
  <si>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</si>
  <si>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</si>
  <si>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</si>
  <si>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</si>
  <si>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</si>
  <si>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</si>
  <si>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</si>
  <si>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</si>
  <si>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</si>
  <si>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</si>
  <si>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</si>
  <si>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</si>
  <si>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</si>
  <si>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</si>
  <si>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</si>
  <si>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</si>
  <si>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</si>
  <si>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</si>
  <si>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</si>
  <si>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</si>
  <si>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</si>
  <si>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</si>
  <si>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</si>
  <si>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</si>
  <si>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</si>
  <si>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</si>
  <si>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</si>
  <si>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</si>
  <si>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</si>
  <si>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</si>
  <si>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</si>
  <si>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</si>
  <si>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</si>
  <si>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</si>
  <si>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</si>
  <si>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</si>
  <si>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</si>
  <si>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</si>
  <si>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</si>
  <si>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</si>
  <si>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</si>
  <si>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</si>
  <si>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</si>
  <si>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</si>
  <si>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</si>
  <si>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</si>
  <si>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</si>
  <si>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</si>
  <si>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</si>
  <si>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</si>
  <si>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</si>
  <si>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</si>
  <si>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</si>
  <si>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</si>
  <si>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</si>
  <si>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</si>
  <si>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</si>
  <si>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</si>
  <si>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</si>
  <si>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</si>
  <si>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</si>
  <si>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</si>
  <si>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</si>
  <si>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</si>
  <si>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</si>
  <si>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</si>
  <si>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</si>
  <si>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</si>
  <si>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</si>
  <si>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</si>
  <si>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</si>
  <si>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</si>
  <si>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</si>
  <si>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</si>
  <si>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</si>
  <si>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</si>
  <si>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</si>
  <si>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</si>
  <si>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</si>
  <si>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</si>
  <si>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</si>
  <si>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</si>
  <si>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</si>
  <si>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</si>
  <si>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</si>
  <si>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</si>
  <si>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</si>
  <si>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</si>
  <si>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</si>
  <si>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</si>
  <si>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</si>
  <si>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</si>
  <si>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</si>
  <si>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</si>
  <si>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</si>
  <si>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</si>
  <si>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</si>
  <si>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</si>
  <si>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</si>
  <si>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</si>
  <si>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</si>
  <si>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</si>
  <si>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</si>
  <si>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</si>
  <si>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</si>
  <si>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</si>
  <si>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</si>
  <si>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</si>
  <si>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</si>
  <si>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</si>
  <si>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</si>
  <si>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</si>
  <si>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</si>
  <si>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</si>
  <si>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</si>
  <si>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</si>
  <si>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</si>
  <si>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</si>
  <si>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</si>
  <si>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</si>
  <si>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</si>
  <si>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</si>
  <si>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</si>
  <si>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</si>
  <si>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</si>
  <si>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</si>
  <si>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</si>
  <si>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</si>
  <si>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</si>
  <si>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</si>
  <si>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</si>
  <si>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</si>
  <si>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</si>
  <si>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</si>
  <si>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</si>
  <si>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</si>
  <si>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</si>
  <si>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</si>
  <si>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</si>
  <si>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</si>
  <si>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</si>
  <si>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</si>
  <si>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</si>
  <si>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</si>
  <si>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</si>
  <si>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</si>
  <si>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</si>
  <si>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</si>
  <si>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</si>
  <si>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</si>
  <si>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</si>
  <si>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</si>
  <si>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</si>
  <si>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</si>
  <si>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</si>
  <si>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</si>
  <si>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</si>
  <si>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</si>
  <si>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</si>
  <si>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</si>
  <si>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</si>
  <si>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</si>
  <si>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</si>
  <si>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</si>
  <si>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</si>
  <si>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</si>
  <si>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</si>
  <si>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</si>
  <si>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</si>
  <si>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</si>
  <si>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</si>
  <si>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</si>
  <si>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</si>
  <si>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</si>
  <si>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</si>
  <si>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</si>
  <si>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</si>
  <si>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</si>
  <si>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</si>
  <si>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</si>
  <si>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</si>
  <si>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</si>
  <si>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</si>
  <si>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</si>
  <si>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</si>
  <si>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</si>
  <si>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</si>
  <si>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</si>
  <si>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</si>
  <si>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</si>
  <si>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</si>
  <si>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</si>
  <si>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</si>
  <si>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</si>
  <si>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</si>
  <si>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</si>
  <si>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</si>
  <si>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</si>
  <si>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</si>
  <si>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</si>
  <si>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</si>
  <si>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</si>
  <si>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</si>
  <si>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</si>
  <si>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</si>
  <si>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</si>
  <si>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</si>
  <si>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</si>
  <si>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</si>
  <si>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</si>
  <si>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</si>
  <si>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</si>
  <si>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</si>
  <si>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</si>
  <si>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</si>
  <si>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</si>
  <si>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</si>
  <si>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</si>
  <si>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</si>
  <si>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</si>
  <si>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</si>
  <si>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</si>
  <si>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</si>
  <si>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</si>
  <si>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</si>
  <si>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</si>
  <si>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</si>
  <si>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</si>
  <si>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</si>
  <si>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</si>
  <si>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</si>
  <si>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</si>
  <si>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</si>
  <si>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</si>
  <si>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</si>
  <si>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</si>
  <si>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</si>
  <si>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</si>
  <si>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</si>
  <si>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</si>
  <si>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</si>
  <si>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</si>
  <si>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</si>
  <si>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</si>
  <si>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</si>
  <si>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</si>
  <si>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</si>
  <si>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</si>
  <si>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</si>
  <si>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</si>
  <si>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</si>
  <si>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</si>
  <si>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</si>
  <si>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</si>
  <si>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</si>
  <si>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</si>
  <si>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</si>
  <si>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</si>
  <si>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</si>
  <si>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</si>
  <si>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</si>
  <si>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</si>
  <si>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</si>
  <si>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</si>
  <si>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</si>
  <si>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</si>
  <si>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</si>
  <si>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</si>
  <si>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</si>
  <si>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</si>
  <si>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</si>
  <si>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</si>
  <si>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</si>
  <si>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</si>
  <si>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</si>
  <si>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</si>
  <si>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</si>
  <si>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</si>
  <si>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</si>
  <si>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</si>
  <si>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</si>
  <si>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</si>
  <si>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</si>
  <si>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</si>
  <si>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</si>
  <si>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</si>
  <si>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</si>
  <si>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</si>
  <si>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</si>
  <si>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</si>
  <si>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</si>
  <si>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</si>
  <si>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</si>
  <si>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</si>
  <si>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</si>
  <si>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</si>
  <si>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</si>
  <si>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</si>
  <si>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</si>
  <si>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</si>
  <si>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</si>
  <si>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</si>
  <si>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</si>
  <si>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</si>
  <si>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</si>
  <si>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</si>
  <si>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</si>
  <si>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</si>
  <si>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</si>
  <si>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</si>
  <si>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</si>
  <si>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</si>
  <si>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</si>
  <si>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</si>
  <si>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</si>
  <si>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</si>
  <si>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</si>
  <si>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</si>
  <si>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</si>
  <si>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</si>
  <si>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</si>
  <si>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</si>
  <si>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</si>
  <si>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</si>
  <si>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</si>
  <si>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</si>
  <si>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</si>
  <si>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</si>
  <si>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</si>
  <si>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</si>
  <si>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</si>
  <si>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</si>
  <si>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</si>
  <si>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</si>
  <si>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</si>
  <si>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</si>
  <si>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</si>
  <si>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</si>
  <si>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</si>
  <si>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</si>
  <si>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</si>
  <si>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</si>
  <si>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</si>
  <si>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</si>
  <si>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</si>
  <si>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</si>
  <si>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</si>
  <si>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</si>
  <si>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</si>
  <si>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</si>
  <si>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</si>
  <si>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</si>
  <si>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</si>
  <si>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</si>
  <si>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</si>
  <si>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</si>
  <si>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</si>
  <si>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</si>
  <si>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</si>
  <si>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</si>
  <si>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</si>
  <si>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</si>
  <si>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</si>
  <si>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</si>
  <si>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</si>
  <si>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</si>
  <si>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</si>
  <si>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</si>
  <si>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</si>
  <si>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</si>
  <si>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</si>
  <si>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</si>
  <si>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</si>
  <si>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</si>
  <si>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</si>
  <si>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</si>
  <si>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</si>
  <si>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</si>
  <si>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</si>
  <si>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</si>
  <si>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</si>
  <si>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</si>
  <si>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</si>
  <si>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</si>
  <si>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</si>
  <si>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</si>
  <si>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</si>
  <si>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</si>
  <si>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</si>
  <si>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</si>
  <si>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</si>
  <si>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</si>
  <si>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</si>
  <si>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</si>
  <si>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</si>
  <si>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</si>
  <si>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</si>
  <si>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</si>
  <si>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</si>
  <si>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</si>
  <si>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</si>
  <si>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</si>
  <si>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</si>
  <si>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</si>
  <si>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</si>
  <si>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</si>
  <si>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</si>
  <si>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</si>
  <si>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</si>
  <si>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</si>
  <si>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</si>
  <si>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</si>
  <si>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</si>
  <si>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</si>
  <si>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</si>
  <si>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</si>
  <si>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</si>
  <si>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</si>
  <si>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</si>
  <si>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</si>
  <si>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</si>
  <si>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</si>
  <si>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</si>
  <si>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</si>
  <si>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</si>
  <si>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</si>
  <si>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</si>
  <si>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</si>
  <si>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</si>
  <si>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</si>
  <si>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</si>
  <si>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</si>
  <si>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</si>
  <si>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</si>
  <si>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</si>
  <si>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</si>
  <si>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</si>
  <si>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</si>
  <si>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</si>
  <si>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</si>
  <si>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</si>
  <si>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</si>
  <si>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</si>
  <si>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</si>
  <si>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</si>
  <si>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</si>
  <si>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</si>
  <si>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</si>
  <si>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</si>
  <si>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</si>
  <si>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</si>
  <si>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</si>
  <si>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</si>
  <si>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</si>
  <si>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</si>
  <si>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</si>
  <si>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</si>
  <si>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</si>
  <si>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</si>
  <si>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</si>
  <si>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</si>
  <si>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</si>
  <si>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</si>
  <si>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</si>
  <si>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</si>
  <si>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</si>
  <si>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</si>
  <si>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</si>
  <si>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</si>
  <si>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</si>
  <si>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</si>
  <si>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</si>
  <si>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</si>
  <si>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</si>
  <si>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</si>
  <si>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</si>
  <si>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</si>
  <si>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</si>
  <si>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</si>
  <si>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</si>
  <si>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</si>
  <si>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</si>
  <si>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</si>
  <si>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</si>
  <si>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</si>
  <si>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</si>
  <si>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</si>
  <si>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</si>
  <si>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</si>
  <si>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</si>
  <si>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</si>
  <si>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</si>
  <si>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</si>
  <si>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</si>
  <si>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</si>
  <si>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</si>
  <si>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</si>
  <si>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</si>
  <si>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</si>
  <si>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</si>
  <si>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</si>
  <si>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</si>
  <si>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</si>
  <si>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</si>
  <si>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</si>
  <si>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</si>
  <si>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</si>
  <si>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</si>
  <si>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</si>
  <si>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</si>
  <si>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</si>
  <si>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</si>
  <si>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</si>
  <si>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</si>
  <si>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</si>
  <si>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</si>
  <si>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</si>
  <si>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</si>
  <si>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</si>
  <si>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</si>
  <si>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</si>
  <si>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</si>
  <si>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</si>
  <si>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</si>
  <si>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</si>
  <si>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</si>
  <si>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</si>
  <si>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</si>
  <si>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</si>
  <si>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</si>
  <si>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</si>
  <si>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</si>
  <si>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</si>
  <si>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</si>
  <si>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</si>
  <si>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</si>
  <si>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</si>
  <si>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</si>
  <si>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</si>
  <si>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</si>
  <si>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</si>
  <si>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</si>
  <si>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</si>
  <si>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</si>
  <si>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</si>
  <si>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</si>
  <si>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</si>
  <si>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</si>
  <si>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</si>
  <si>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</si>
  <si>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</si>
  <si>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</si>
  <si>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</si>
  <si>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</si>
  <si>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</si>
  <si>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</si>
  <si>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</si>
  <si>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</si>
  <si>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</si>
  <si>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</si>
  <si>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</si>
  <si>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</si>
  <si>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</si>
  <si>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</si>
  <si>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</si>
  <si>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</si>
  <si>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</si>
  <si>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</si>
  <si>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</si>
  <si>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</si>
  <si>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</si>
  <si>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</si>
  <si>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</si>
  <si>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</si>
  <si>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</si>
  <si>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</si>
  <si>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</si>
  <si>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</si>
  <si>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</si>
  <si>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</si>
  <si>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</si>
  <si>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</si>
  <si>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</si>
  <si>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</si>
  <si>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</si>
  <si>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</si>
  <si>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</si>
  <si>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</si>
  <si>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</si>
  <si>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</si>
  <si>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</si>
  <si>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</si>
  <si>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</si>
  <si>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</si>
  <si>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</si>
  <si>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</si>
  <si>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</si>
  <si>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</si>
  <si>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</si>
  <si>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</si>
  <si>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</si>
  <si>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</si>
  <si>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</si>
  <si>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</si>
  <si>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</si>
  <si>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</si>
  <si>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</si>
  <si>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</si>
  <si>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</si>
  <si>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</si>
  <si>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</si>
  <si>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</si>
  <si>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</si>
  <si>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</si>
  <si>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</si>
  <si>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</si>
  <si>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</si>
  <si>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</si>
  <si>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</si>
  <si>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</si>
  <si>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</si>
  <si>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</si>
  <si>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</si>
  <si>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</si>
  <si>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</si>
  <si>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</si>
  <si>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</si>
  <si>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</si>
  <si>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</si>
  <si>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</si>
  <si>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</si>
  <si>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</si>
  <si>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</si>
  <si>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</si>
  <si>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</si>
  <si>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</si>
  <si>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</si>
  <si>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</si>
  <si>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</si>
  <si>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</si>
  <si>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</si>
  <si>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</si>
  <si>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</si>
  <si>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</si>
  <si>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</si>
  <si>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</si>
  <si>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</si>
  <si>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</si>
  <si>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</si>
  <si>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</si>
  <si>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</si>
  <si>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</si>
  <si>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</si>
  <si>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</si>
  <si>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</si>
  <si>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</si>
  <si>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</si>
  <si>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</si>
  <si>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</si>
  <si>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</si>
  <si>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</si>
  <si>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</si>
  <si>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</si>
  <si>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</si>
  <si>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</si>
  <si>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</si>
  <si>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</si>
  <si>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</si>
  <si>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</si>
  <si>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</si>
  <si>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</si>
  <si>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</si>
  <si>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</si>
  <si>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</si>
  <si>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</si>
  <si>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</si>
  <si>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</si>
  <si>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</si>
  <si>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</si>
  <si>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</si>
  <si>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</si>
  <si>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</si>
  <si>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</si>
  <si>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</si>
  <si>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</si>
  <si>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</si>
  <si>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</si>
  <si>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</si>
  <si>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</si>
  <si>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</si>
  <si>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</si>
  <si>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</si>
  <si>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</si>
  <si>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</si>
  <si>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</si>
  <si>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</si>
  <si>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</si>
  <si>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</si>
  <si>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</si>
  <si>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</si>
  <si>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</si>
  <si>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</si>
  <si>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</si>
  <si>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</si>
  <si>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</si>
  <si>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</si>
  <si>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</si>
  <si>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</si>
  <si>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</si>
  <si>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</si>
  <si>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</si>
  <si>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</si>
  <si>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</si>
  <si>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</si>
  <si>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</si>
  <si>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</si>
  <si>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</si>
  <si>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</si>
  <si>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</si>
  <si>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</si>
  <si>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</si>
  <si>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</si>
  <si>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</si>
  <si>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</si>
  <si>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</si>
  <si>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</si>
  <si>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</si>
  <si>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</si>
  <si>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</si>
  <si>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</si>
  <si>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</si>
  <si>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</si>
  <si>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</si>
  <si>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</si>
  <si>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</si>
  <si>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</si>
  <si>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</si>
  <si>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</si>
  <si>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</si>
  <si>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</si>
  <si>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</si>
  <si>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</si>
  <si>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</si>
  <si>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</si>
  <si>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</si>
  <si>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</si>
  <si>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</si>
  <si>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</si>
  <si>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</si>
  <si>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</si>
  <si>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</si>
  <si>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</si>
  <si>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</si>
  <si>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</si>
  <si>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</si>
  <si>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</si>
  <si>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</si>
  <si>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</si>
  <si>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</si>
  <si>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</si>
  <si>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</si>
  <si>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</si>
  <si>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</si>
  <si>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</si>
  <si>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</si>
  <si>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</si>
  <si>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</si>
  <si>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</si>
  <si>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</si>
  <si>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</si>
  <si>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</si>
  <si>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</si>
  <si>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</si>
  <si>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</si>
  <si>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</si>
  <si>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</si>
  <si>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</si>
  <si>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</si>
  <si>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</si>
  <si>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</si>
  <si>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</si>
  <si>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</si>
  <si>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</si>
  <si>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</si>
  <si>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</si>
  <si>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</si>
  <si>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</si>
  <si>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</si>
  <si>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</si>
  <si>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</si>
  <si>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</si>
  <si>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</si>
  <si>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</si>
  <si>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</si>
  <si>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</si>
  <si>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</si>
  <si>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</si>
  <si>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</si>
  <si>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</si>
  <si>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</si>
  <si>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</si>
  <si>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</si>
  <si>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</si>
  <si>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</si>
  <si>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</si>
  <si>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</si>
  <si>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</si>
  <si>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</si>
  <si>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</si>
  <si>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</si>
  <si>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</si>
  <si>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</si>
  <si>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</si>
  <si>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</si>
  <si>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</si>
  <si>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</si>
  <si>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</si>
  <si>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</si>
  <si>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</si>
  <si>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</si>
  <si>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</si>
  <si>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</si>
  <si>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</si>
  <si>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</si>
  <si>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</si>
  <si>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</si>
  <si>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</si>
  <si>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</si>
  <si>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</si>
  <si>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</si>
  <si>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</si>
  <si>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</si>
  <si>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</si>
  <si>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</si>
  <si>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</si>
  <si>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</si>
  <si>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</si>
  <si>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</si>
  <si>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</si>
  <si>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</si>
  <si>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</si>
  <si>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</si>
  <si>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</si>
  <si>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</si>
  <si>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</si>
  <si>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</si>
  <si>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</si>
  <si>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</si>
  <si>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</si>
  <si>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</si>
  <si>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</si>
  <si>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</si>
  <si>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</si>
  <si>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</si>
  <si>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</si>
  <si>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</si>
  <si>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</si>
  <si>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</si>
  <si>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</si>
  <si>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</si>
  <si>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</si>
  <si>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</si>
  <si>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</si>
  <si>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</si>
  <si>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</si>
  <si>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</si>
  <si>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</si>
  <si>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</si>
  <si>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</si>
  <si>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</si>
  <si>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</si>
  <si>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</si>
  <si>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</si>
  <si>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</si>
  <si>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</si>
  <si>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</si>
  <si>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</si>
  <si>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</si>
  <si>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</si>
  <si>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</si>
  <si>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</si>
  <si>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</si>
  <si>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</si>
  <si>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</si>
  <si>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</si>
  <si>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</si>
  <si>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</si>
  <si>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</si>
  <si>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</si>
  <si>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</si>
  <si>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</si>
  <si>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</si>
  <si>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</si>
  <si>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</si>
  <si>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</si>
  <si>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</si>
  <si>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</si>
  <si>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</si>
  <si>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</si>
  <si>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</si>
  <si>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</si>
  <si>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</si>
  <si>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</si>
  <si>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</si>
  <si>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</si>
  <si>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</si>
  <si>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</si>
  <si>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</si>
  <si>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</si>
  <si>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</si>
  <si>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</si>
  <si>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</si>
  <si>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</si>
  <si>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</si>
  <si>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</si>
  <si>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</si>
  <si>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</si>
  <si>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</si>
  <si>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</si>
  <si>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</si>
  <si>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</si>
  <si>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</si>
  <si>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</si>
  <si>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</si>
  <si>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</si>
  <si>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</si>
  <si>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</si>
  <si>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</si>
  <si>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</si>
  <si>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</si>
  <si>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</si>
  <si>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</si>
  <si>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</si>
  <si>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</si>
  <si>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</si>
  <si>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</si>
  <si>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</si>
  <si>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</si>
  <si>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</si>
  <si>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</si>
  <si>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</si>
  <si>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</si>
  <si>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</si>
  <si>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</si>
  <si>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</si>
  <si>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</si>
  <si>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</si>
  <si>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</si>
  <si>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</si>
  <si>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</si>
  <si>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</si>
  <si>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</si>
  <si>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</si>
  <si>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</si>
  <si>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</si>
  <si>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</si>
  <si>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</si>
  <si>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</si>
  <si>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</si>
  <si>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</si>
  <si>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</si>
  <si>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</si>
  <si>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</si>
  <si>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</si>
  <si>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</si>
  <si>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</si>
  <si>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</si>
  <si>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</si>
  <si>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</si>
  <si>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</si>
  <si>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</si>
  <si>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</si>
  <si>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</si>
  <si>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</si>
  <si>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</si>
  <si>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</si>
  <si>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</si>
  <si>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</si>
  <si>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</si>
  <si>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</si>
  <si>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</si>
  <si>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</si>
  <si>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</si>
  <si>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</si>
  <si>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</si>
  <si>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</si>
  <si>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</si>
  <si>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</si>
  <si>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</si>
  <si>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</si>
  <si>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</si>
  <si>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</si>
  <si>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</si>
  <si>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</si>
  <si>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</si>
  <si>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</si>
  <si>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</si>
  <si>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</si>
  <si>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</si>
  <si>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</si>
  <si>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</si>
  <si>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</si>
  <si>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</si>
  <si>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</si>
  <si>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</si>
  <si>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</si>
  <si>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</si>
  <si>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</si>
  <si>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</si>
  <si>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</si>
  <si>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</si>
  <si>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</si>
  <si>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</si>
  <si>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</si>
  <si>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</si>
  <si>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</si>
  <si>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</si>
  <si>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</si>
  <si>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</si>
  <si>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</si>
  <si>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</si>
  <si>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</si>
  <si>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</si>
  <si>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</si>
  <si>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</si>
  <si>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</si>
  <si>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</si>
  <si>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</si>
  <si>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</si>
  <si>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</si>
  <si>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</si>
  <si>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</si>
  <si>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</si>
  <si>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</si>
  <si>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</si>
  <si>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</si>
  <si>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</si>
  <si>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</si>
  <si>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</si>
  <si>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</si>
  <si>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</si>
  <si>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</si>
  <si>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</si>
  <si>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</si>
  <si>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</si>
  <si>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</si>
  <si>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</si>
  <si>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</si>
  <si>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</si>
  <si>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</si>
  <si>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</si>
  <si>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</si>
  <si>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</si>
  <si>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</si>
  <si>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</si>
  <si>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</si>
  <si>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</si>
  <si>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</si>
  <si>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</si>
  <si>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</si>
  <si>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</si>
  <si>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</si>
  <si>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</si>
  <si>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</si>
  <si>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</si>
  <si>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</si>
  <si>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</si>
  <si>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</si>
  <si>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</si>
  <si>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</si>
  <si>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</si>
  <si>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</si>
  <si>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</si>
  <si>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</si>
  <si>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</si>
  <si>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</si>
  <si>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</si>
  <si>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</si>
  <si>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</si>
  <si>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</si>
  <si>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</si>
  <si>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</si>
  <si>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</si>
  <si>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</si>
  <si>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</si>
  <si>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</si>
  <si>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</si>
  <si>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</si>
  <si>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</si>
  <si>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</si>
  <si>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</si>
  <si>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</si>
  <si>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</si>
  <si>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</si>
  <si>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</si>
  <si>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</si>
  <si>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</si>
  <si>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</si>
  <si>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</si>
  <si>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</si>
  <si>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</si>
  <si>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</si>
  <si>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</si>
  <si>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</si>
  <si>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</si>
  <si>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</si>
  <si>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</si>
  <si>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</si>
  <si>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</si>
  <si>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</si>
  <si>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</si>
  <si>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</si>
  <si>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</si>
  <si>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</si>
  <si>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</si>
  <si>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</si>
  <si>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</si>
  <si>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</si>
  <si>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</si>
  <si>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</si>
  <si>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</si>
  <si>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</si>
  <si>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</si>
  <si>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</si>
  <si>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</si>
  <si>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</si>
  <si>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</si>
  <si>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</si>
  <si>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</si>
  <si>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</si>
  <si>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</si>
  <si>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</si>
  <si>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</si>
  <si>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</si>
  <si>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</si>
  <si>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</si>
  <si>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</si>
  <si>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</si>
  <si>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</si>
  <si>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</si>
  <si>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</si>
  <si>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</si>
  <si>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</si>
  <si>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</si>
  <si>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</si>
  <si>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</si>
  <si>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</si>
  <si>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</si>
  <si>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</si>
  <si>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</si>
  <si>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</si>
  <si>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</si>
  <si>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</si>
  <si>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</si>
  <si>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</si>
  <si>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</si>
  <si>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</si>
  <si>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</si>
  <si>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</si>
  <si>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</si>
  <si>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</si>
  <si>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</si>
  <si>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</si>
  <si>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</si>
  <si>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</si>
  <si>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</si>
  <si>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</si>
  <si>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</si>
  <si>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</si>
  <si>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</si>
  <si>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</si>
  <si>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</si>
  <si>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</si>
  <si>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</si>
  <si>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</si>
  <si>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</si>
  <si>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</si>
  <si>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</si>
  <si>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</si>
  <si>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</si>
  <si>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</si>
  <si>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</si>
  <si>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</si>
  <si>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</si>
  <si>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</si>
  <si>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</si>
  <si>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</si>
  <si>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</si>
  <si>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</si>
  <si>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</si>
  <si>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</si>
  <si>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</si>
  <si>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</si>
  <si>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</si>
  <si>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</si>
  <si>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</si>
  <si>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</si>
  <si>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</si>
  <si>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</si>
  <si>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</si>
  <si>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</si>
  <si>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</si>
  <si>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</si>
  <si>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</si>
  <si>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</si>
  <si>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</si>
  <si>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</si>
  <si>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</si>
  <si>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</si>
  <si>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</si>
  <si>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</si>
  <si>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</si>
  <si>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</si>
  <si>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</si>
  <si>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</si>
  <si>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</si>
  <si>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</si>
  <si>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</si>
  <si>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</si>
  <si>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</si>
  <si>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</si>
  <si>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</si>
  <si>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</si>
  <si>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</si>
  <si>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</si>
  <si>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</si>
  <si>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</si>
  <si>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</si>
  <si>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</si>
  <si>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</si>
  <si>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</si>
  <si>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</si>
  <si>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</si>
  <si>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</si>
  <si>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</si>
  <si>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</si>
  <si>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</si>
  <si>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</si>
  <si>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</si>
  <si>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</si>
  <si>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</si>
  <si>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</si>
  <si>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</si>
  <si>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</si>
  <si>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</si>
  <si>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</si>
  <si>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</si>
  <si>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</si>
  <si>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</si>
  <si>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</si>
  <si>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</si>
  <si>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</si>
  <si>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</si>
  <si>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</si>
  <si>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</si>
  <si>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</si>
  <si>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</si>
  <si>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</si>
  <si>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</si>
  <si>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</si>
  <si>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</si>
  <si>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</si>
  <si>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</si>
  <si>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</si>
  <si>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</si>
  <si>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</si>
  <si>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</si>
  <si>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</si>
  <si>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</si>
  <si>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</si>
  <si>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</si>
  <si>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</si>
  <si>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</si>
  <si>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</si>
  <si>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</si>
  <si>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</si>
  <si>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</si>
  <si>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</si>
  <si>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</si>
  <si>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</si>
  <si>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</si>
  <si>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</si>
  <si>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</si>
  <si>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</si>
  <si>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</si>
  <si>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</si>
  <si>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</si>
  <si>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</si>
  <si>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</si>
  <si>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</si>
  <si>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</si>
  <si>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</si>
  <si>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</si>
  <si>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</si>
  <si>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</si>
  <si>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</si>
  <si>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</si>
  <si>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</si>
  <si>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</si>
  <si>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</si>
  <si>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</si>
  <si>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</si>
  <si>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</si>
  <si>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</si>
  <si>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</si>
  <si>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</si>
  <si>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</si>
  <si>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</si>
  <si>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</si>
  <si>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</si>
  <si>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</si>
  <si>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</si>
  <si>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</si>
  <si>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</si>
  <si>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</si>
  <si>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</si>
  <si>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</si>
  <si>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</si>
  <si>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</si>
  <si>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</si>
  <si>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</si>
  <si>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</si>
  <si>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</si>
  <si>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</si>
  <si>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</si>
  <si>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</si>
  <si>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</si>
  <si>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</si>
  <si>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</si>
  <si>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</si>
  <si>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</si>
  <si>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</si>
  <si>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</si>
  <si>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</si>
  <si>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</si>
  <si>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</si>
  <si>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</si>
  <si>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</si>
  <si>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</si>
  <si>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</si>
  <si>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</si>
  <si>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</si>
  <si>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</si>
  <si>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</si>
  <si>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</si>
  <si>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</si>
  <si>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</si>
  <si>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</si>
  <si>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</si>
  <si>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</si>
  <si>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</si>
  <si>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</si>
  <si>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</si>
  <si>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</si>
  <si>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</si>
  <si>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</si>
  <si>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</si>
  <si>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</si>
  <si>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</si>
  <si>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</si>
  <si>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</si>
  <si>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</si>
  <si>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</si>
  <si>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</si>
  <si>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</si>
  <si>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</si>
  <si>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</si>
  <si>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</si>
  <si>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</si>
  <si>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</si>
  <si>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</si>
  <si>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</si>
  <si>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</si>
  <si>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</si>
  <si>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</si>
  <si>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</si>
  <si>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</si>
  <si>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</si>
  <si>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</si>
  <si>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</si>
  <si>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</si>
  <si>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</si>
  <si>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</si>
  <si>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</si>
  <si>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</si>
  <si>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</si>
  <si>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</si>
  <si>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</si>
  <si>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</si>
  <si>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</si>
  <si>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</si>
  <si>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</si>
  <si>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</si>
  <si>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</si>
  <si>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</si>
  <si>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</si>
  <si>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</si>
  <si>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</si>
  <si>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</si>
  <si>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</si>
  <si>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</si>
  <si>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</si>
  <si>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</si>
  <si>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</si>
  <si>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</si>
  <si>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</si>
  <si>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</si>
  <si>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</si>
  <si>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</si>
  <si>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</si>
  <si>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</si>
  <si>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</si>
  <si>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</si>
  <si>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</si>
  <si>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</si>
  <si>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</si>
  <si>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</si>
  <si>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</si>
  <si>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</si>
  <si>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</si>
  <si>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</si>
  <si>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</si>
  <si>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</si>
  <si>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</si>
  <si>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</si>
  <si>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</si>
  <si>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</si>
  <si>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</si>
  <si>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</si>
  <si>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</si>
  <si>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</si>
  <si>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</si>
  <si>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</si>
  <si>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</si>
  <si>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</si>
  <si>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</si>
  <si>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</si>
  <si>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</si>
  <si>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</si>
  <si>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</si>
  <si>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</si>
  <si>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</si>
  <si>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</si>
  <si>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</si>
  <si>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</si>
  <si>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</si>
  <si>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</si>
  <si>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</si>
  <si>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</si>
  <si>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</si>
  <si>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</si>
  <si>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</si>
  <si>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</si>
  <si>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</si>
  <si>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</si>
  <si>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</si>
  <si>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</si>
  <si>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</si>
  <si>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</si>
  <si>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</si>
  <si>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</si>
  <si>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</si>
  <si>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</si>
  <si>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</si>
  <si>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</si>
  <si>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</si>
  <si>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</si>
  <si>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</si>
  <si>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</si>
  <si>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</si>
  <si>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</si>
  <si>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</si>
  <si>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</si>
  <si>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</si>
  <si>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</si>
  <si>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</si>
  <si>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</si>
  <si>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</si>
  <si>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</si>
  <si>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</si>
  <si>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</si>
  <si>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</si>
  <si>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</si>
  <si>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</si>
  <si>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</si>
  <si>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</si>
  <si>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</si>
  <si>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</si>
  <si>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</si>
  <si>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</si>
  <si>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</si>
  <si>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</si>
  <si>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</si>
  <si>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</si>
  <si>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</si>
  <si>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</si>
  <si>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</si>
  <si>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</si>
  <si>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</si>
  <si>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</si>
  <si>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</si>
  <si>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</si>
  <si>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</si>
  <si>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</si>
  <si>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</si>
  <si>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</si>
  <si>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</si>
  <si>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</si>
  <si>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</si>
  <si>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</si>
  <si>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</si>
  <si>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</si>
  <si>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</si>
  <si>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</si>
  <si>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</si>
  <si>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</si>
  <si>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</si>
  <si>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</si>
  <si>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</si>
  <si>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</si>
  <si>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</si>
  <si>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</si>
  <si>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</si>
  <si>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</si>
  <si>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</si>
  <si>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</si>
  <si>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</si>
  <si>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</si>
  <si>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</si>
  <si>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</si>
  <si>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</si>
  <si>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</si>
  <si>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</si>
  <si>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</si>
  <si>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</si>
  <si>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</si>
  <si>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</si>
  <si>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</si>
  <si>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</si>
  <si>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</si>
  <si>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</si>
  <si>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</si>
  <si>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</si>
  <si>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</si>
  <si>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</si>
  <si>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</si>
  <si>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</si>
  <si>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</si>
  <si>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</si>
  <si>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</si>
  <si>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</si>
  <si>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</si>
  <si>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</si>
  <si>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</si>
  <si>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</si>
  <si>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</si>
  <si>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</si>
  <si>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</si>
  <si>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</si>
  <si>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</si>
  <si>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</si>
  <si>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</si>
  <si>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</si>
  <si>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</si>
  <si>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</si>
  <si>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</si>
  <si>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</si>
  <si>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</si>
  <si>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</si>
  <si>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</si>
  <si>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</si>
  <si>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</si>
  <si>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</si>
  <si>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</si>
  <si>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</si>
  <si>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</si>
  <si>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</si>
  <si>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</si>
  <si>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</si>
  <si>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</si>
  <si>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</si>
  <si>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</si>
  <si>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</si>
  <si>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</si>
  <si>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</si>
  <si>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</si>
  <si>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</si>
  <si>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</si>
  <si>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</si>
  <si>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</si>
  <si>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</si>
  <si>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</si>
  <si>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</si>
  <si>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</si>
  <si>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</si>
  <si>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</si>
  <si>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</si>
  <si>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</si>
  <si>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</si>
  <si>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</si>
  <si>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</si>
  <si>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</si>
  <si>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</si>
  <si>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</si>
  <si>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</si>
  <si>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</si>
  <si>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</si>
  <si>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</si>
  <si>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</si>
  <si>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</si>
  <si>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</si>
  <si>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</si>
  <si>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</si>
  <si>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</si>
  <si>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</si>
  <si>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</si>
  <si>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</si>
  <si>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</si>
  <si>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</si>
  <si>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</si>
  <si>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</si>
  <si>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</si>
  <si>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</si>
  <si>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</si>
  <si>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</si>
  <si>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</si>
  <si>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</si>
  <si>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</si>
  <si>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</si>
  <si>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</si>
  <si>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</si>
  <si>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</si>
  <si>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</si>
  <si>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</si>
  <si>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</si>
  <si>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</si>
  <si>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</si>
  <si>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</si>
  <si>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</si>
  <si>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</si>
  <si>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</si>
  <si>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</si>
  <si>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</si>
  <si>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</si>
  <si>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</si>
  <si>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</si>
  <si>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</si>
  <si>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</si>
  <si>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</si>
  <si>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</si>
  <si>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</si>
  <si>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</si>
  <si>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</si>
  <si>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</si>
  <si>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</si>
  <si>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</si>
  <si>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</si>
  <si>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</si>
  <si>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</si>
  <si>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</si>
  <si>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</si>
  <si>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</si>
  <si>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</si>
  <si>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</si>
  <si>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</si>
  <si>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</si>
  <si>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</si>
  <si>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</si>
  <si>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</si>
  <si>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</si>
  <si>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</si>
  <si>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</si>
  <si>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</si>
  <si>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</si>
  <si>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</si>
  <si>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</si>
  <si>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</si>
  <si>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</si>
  <si>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</si>
  <si>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</si>
  <si>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</si>
  <si>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</si>
  <si>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</si>
  <si>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</si>
  <si>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</si>
  <si>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</si>
  <si>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</si>
  <si>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</si>
  <si>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</si>
  <si>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</si>
  <si>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</si>
  <si>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</si>
  <si>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</si>
  <si>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</si>
  <si>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</si>
  <si>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</si>
  <si>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</si>
  <si>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</si>
  <si>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</si>
  <si>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</si>
  <si>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</si>
  <si>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</si>
  <si>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</si>
  <si>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</si>
  <si>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</si>
  <si>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</si>
  <si>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</si>
  <si>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</si>
  <si>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</si>
  <si>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</si>
  <si>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</si>
  <si>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</si>
  <si>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</si>
  <si>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</si>
  <si>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</si>
  <si>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</si>
  <si>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</si>
  <si>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</si>
  <si>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</si>
  <si>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</si>
  <si>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</si>
  <si>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</si>
  <si>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</si>
  <si>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</si>
  <si>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</si>
  <si>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</si>
  <si>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</si>
  <si>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</si>
  <si>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</si>
  <si>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</si>
  <si>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</si>
  <si>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</si>
  <si>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</si>
  <si>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</si>
  <si>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</si>
  <si>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</si>
  <si>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</si>
  <si>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</si>
  <si>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</si>
  <si>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</si>
  <si>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</si>
  <si>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</si>
  <si>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</si>
  <si>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</si>
  <si>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</si>
  <si>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</si>
  <si>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</si>
  <si>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</si>
  <si>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</si>
  <si>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</si>
  <si>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</si>
  <si>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</si>
  <si>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</si>
  <si>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</si>
  <si>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</si>
  <si>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</si>
  <si>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</si>
  <si>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</si>
  <si>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</si>
  <si>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</si>
  <si>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</si>
  <si>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</si>
  <si>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</si>
  <si>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</si>
  <si>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</si>
  <si>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</si>
  <si>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</si>
  <si>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</si>
  <si>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</si>
  <si>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</si>
  <si>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</si>
  <si>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</si>
  <si>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</si>
  <si>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</si>
  <si>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</si>
  <si>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</si>
  <si>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</si>
  <si>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</si>
  <si>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</si>
  <si>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</si>
  <si>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</si>
  <si>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</si>
  <si>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</si>
  <si>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</si>
  <si>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</si>
  <si>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</si>
  <si>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</si>
  <si>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</si>
  <si>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</si>
  <si>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</si>
  <si>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</si>
  <si>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</si>
  <si>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</si>
  <si>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</si>
  <si>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</si>
  <si>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</si>
  <si>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</si>
  <si>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</si>
  <si>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</si>
  <si>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</si>
  <si>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</si>
  <si>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</si>
  <si>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</si>
  <si>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</si>
  <si>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</si>
  <si>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</si>
  <si>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</si>
  <si>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</si>
  <si>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</si>
  <si>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</si>
  <si>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</si>
  <si>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</si>
  <si>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</si>
  <si>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</si>
  <si>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</si>
  <si>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</si>
  <si>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</si>
  <si>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</si>
  <si>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</si>
  <si>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</si>
  <si>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</si>
  <si>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</si>
  <si>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</si>
  <si>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</si>
  <si>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</si>
  <si>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</si>
  <si>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</si>
  <si>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</si>
  <si>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</si>
  <si>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</si>
  <si>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</si>
  <si>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</si>
  <si>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</si>
  <si>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</si>
  <si>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</si>
  <si>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</si>
  <si>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</si>
  <si>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</si>
  <si>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</si>
  <si>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</si>
  <si>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</si>
  <si>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</si>
  <si>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</si>
  <si>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</si>
  <si>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</si>
  <si>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</si>
  <si>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</si>
  <si>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</si>
  <si>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</si>
  <si>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</si>
  <si>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</si>
  <si>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</si>
  <si>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</si>
  <si>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</si>
  <si>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</si>
  <si>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</si>
  <si>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</si>
  <si>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</si>
  <si>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</si>
  <si>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</si>
  <si>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</si>
  <si>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</si>
  <si>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</si>
  <si>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</si>
  <si>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</si>
  <si>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</si>
  <si>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</si>
  <si>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</si>
  <si>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</si>
  <si>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</si>
  <si>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</si>
  <si>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</si>
  <si>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</si>
  <si>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</si>
  <si>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</si>
  <si>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</si>
  <si>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</si>
  <si>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</si>
  <si>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</si>
  <si>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</si>
  <si>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</si>
  <si>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</si>
  <si>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</si>
  <si>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</si>
  <si>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</si>
  <si>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</si>
  <si>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</si>
  <si>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</si>
  <si>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</si>
  <si>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</si>
  <si>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</si>
  <si>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</si>
  <si>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</si>
  <si>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</si>
  <si>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</si>
  <si>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</si>
  <si>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</si>
  <si>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</si>
  <si>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</si>
  <si>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</si>
  <si>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</si>
  <si>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</si>
  <si>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</si>
  <si>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</si>
  <si>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</si>
  <si>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</si>
  <si>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</si>
  <si>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</si>
  <si>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</si>
  <si>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</si>
  <si>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</si>
  <si>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</si>
  <si>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</si>
  <si>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</si>
  <si>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</si>
  <si>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</si>
  <si>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</si>
  <si>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</si>
  <si>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</si>
  <si>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</si>
  <si>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</si>
  <si>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</si>
  <si>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</si>
  <si>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</si>
  <si>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</si>
  <si>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</si>
  <si>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</si>
  <si>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</si>
  <si>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</si>
  <si>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</si>
  <si>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</si>
  <si>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</si>
  <si>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</si>
  <si>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</si>
  <si>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</si>
  <si>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</si>
  <si>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</si>
  <si>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</si>
  <si>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</si>
  <si>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</si>
  <si>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</si>
  <si>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</si>
  <si>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</si>
  <si>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</si>
  <si>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</si>
  <si>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</si>
  <si>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</si>
  <si>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</si>
  <si>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</si>
  <si>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</si>
  <si>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</si>
  <si>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</si>
  <si>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</si>
  <si>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</si>
  <si>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</si>
  <si>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</si>
  <si>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</si>
  <si>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</si>
  <si>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</si>
  <si>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</si>
  <si>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</si>
  <si>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</si>
  <si>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</si>
  <si>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</si>
  <si>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</si>
  <si>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</si>
  <si>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</si>
  <si>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</si>
  <si>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</si>
  <si>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</si>
  <si>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</si>
  <si>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</si>
  <si>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</si>
  <si>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</si>
  <si>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</si>
  <si>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</si>
  <si>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</si>
  <si>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</si>
  <si>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</si>
  <si>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</si>
  <si>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</si>
  <si>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</si>
  <si>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</si>
  <si>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</si>
  <si>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</si>
  <si>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</si>
  <si>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</si>
  <si>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</si>
  <si>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</si>
  <si>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</si>
  <si>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</si>
  <si>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</si>
  <si>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</si>
  <si>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</si>
  <si>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</si>
  <si>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</si>
  <si>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</si>
  <si>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</si>
  <si>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</si>
  <si>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</si>
  <si>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</si>
  <si>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</si>
  <si>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</si>
  <si>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</si>
  <si>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</si>
  <si>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</si>
  <si>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</si>
  <si>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</si>
  <si>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</si>
  <si>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</si>
  <si>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</si>
  <si>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</si>
  <si>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</si>
  <si>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</si>
  <si>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</si>
  <si>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</si>
  <si>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</si>
  <si>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</si>
  <si>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</si>
  <si>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</si>
  <si>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</si>
  <si>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</si>
  <si>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</si>
  <si>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</si>
  <si>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</si>
  <si>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</si>
  <si>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</si>
  <si>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</si>
  <si>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</si>
  <si>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</si>
  <si>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</si>
  <si>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</si>
  <si>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</si>
  <si>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</si>
  <si>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</si>
  <si>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</si>
  <si>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</si>
  <si>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</si>
  <si>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</si>
  <si>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</si>
  <si>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</si>
  <si>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</si>
  <si>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</si>
  <si>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</si>
  <si>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</si>
  <si>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</si>
  <si>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</si>
  <si>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</si>
  <si>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</si>
  <si>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</si>
  <si>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</si>
  <si>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</si>
  <si>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</si>
  <si>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</si>
  <si>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</si>
  <si>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</si>
  <si>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</si>
  <si>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</si>
  <si>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</si>
  <si>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</si>
  <si>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</si>
  <si>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</si>
  <si>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</si>
  <si>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</si>
  <si>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</si>
  <si>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</si>
  <si>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</si>
  <si>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</si>
  <si>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</si>
  <si>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</si>
  <si>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</si>
  <si>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</si>
  <si>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</si>
  <si>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</si>
  <si>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</si>
  <si>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</si>
  <si>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</si>
  <si>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</si>
  <si>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</si>
  <si>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</si>
  <si>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</si>
  <si>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</si>
  <si>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</si>
  <si>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</si>
  <si>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</si>
  <si>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</si>
  <si>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</si>
  <si>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</si>
  <si>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</si>
  <si>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</si>
  <si>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</si>
  <si>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</si>
  <si>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</si>
  <si>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</si>
  <si>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</si>
  <si>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</si>
  <si>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</si>
  <si>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</si>
  <si>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</si>
  <si>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</si>
  <si>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</si>
  <si>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</si>
  <si>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</si>
  <si>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</si>
  <si>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</si>
  <si>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</si>
  <si>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</si>
  <si>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</si>
  <si>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</si>
  <si>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</si>
  <si>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</si>
  <si>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</si>
  <si>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</si>
  <si>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</si>
  <si>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</si>
  <si>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</si>
  <si>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</si>
  <si>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</si>
  <si>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</si>
  <si>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</si>
  <si>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</si>
  <si>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</si>
  <si>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</si>
  <si>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</si>
  <si>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</si>
  <si>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</si>
  <si>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</si>
  <si>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</si>
  <si>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</si>
  <si>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</si>
  <si>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</si>
  <si>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</si>
  <si>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</si>
  <si>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</si>
  <si>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</si>
  <si>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</si>
  <si>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</si>
  <si>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</si>
  <si>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</si>
  <si>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</si>
  <si>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</si>
  <si>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</si>
  <si>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</si>
  <si>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</si>
  <si>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</si>
  <si>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</si>
  <si>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</si>
  <si>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</si>
  <si>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</si>
  <si>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</si>
  <si>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</si>
  <si>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</si>
  <si>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</si>
  <si>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</si>
  <si>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</si>
  <si>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</si>
  <si>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</si>
  <si>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</si>
  <si>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</si>
  <si>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</si>
  <si>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</si>
  <si>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</si>
  <si>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</si>
  <si>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</si>
  <si>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</si>
  <si>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</si>
  <si>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</si>
  <si>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</si>
  <si>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</si>
  <si>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</si>
  <si>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</si>
  <si>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</si>
  <si>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</si>
  <si>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</si>
  <si>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</si>
  <si>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</si>
  <si>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</si>
  <si>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</si>
  <si>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</si>
  <si>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</si>
  <si>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</si>
  <si>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</si>
  <si>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</si>
  <si>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</si>
  <si>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</si>
  <si>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</si>
  <si>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</si>
  <si>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</si>
  <si>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</si>
  <si>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</si>
  <si>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</si>
  <si>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</si>
  <si>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</si>
  <si>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</si>
  <si>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</si>
  <si>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</si>
  <si>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</si>
  <si>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</si>
  <si>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</si>
  <si>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</si>
  <si>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</si>
  <si>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</si>
  <si>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</si>
  <si>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</si>
  <si>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</si>
  <si>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</si>
  <si>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</si>
  <si>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</si>
  <si>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</si>
  <si>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</si>
  <si>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</si>
  <si>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</si>
  <si>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</si>
  <si>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</si>
  <si>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</si>
  <si>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</si>
  <si>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</si>
  <si>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</si>
  <si>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</si>
  <si>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</si>
  <si>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</si>
  <si>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</si>
  <si>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</si>
  <si>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</si>
  <si>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</si>
  <si>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</si>
  <si>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</si>
  <si>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</si>
  <si>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</si>
  <si>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</si>
  <si>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</si>
  <si>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</si>
  <si>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</si>
  <si>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</si>
  <si>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</si>
  <si>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</si>
  <si>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</si>
  <si>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</si>
  <si>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</si>
  <si>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</si>
  <si>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</si>
  <si>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</si>
  <si>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</si>
  <si>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</si>
  <si>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</si>
  <si>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</si>
  <si>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</si>
  <si>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</si>
  <si>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</si>
  <si>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</si>
  <si>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</si>
  <si>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</si>
  <si>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</si>
  <si>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</si>
  <si>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</si>
  <si>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</si>
  <si>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</si>
  <si>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</si>
  <si>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</si>
  <si>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</si>
  <si>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</si>
  <si>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</si>
  <si>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</si>
  <si>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</si>
  <si>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</si>
  <si>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</si>
  <si>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</si>
  <si>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</si>
  <si>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</si>
  <si>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</si>
  <si>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</si>
  <si>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</si>
  <si>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</si>
  <si>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</si>
  <si>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</si>
  <si>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</si>
  <si>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</si>
  <si>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</si>
  <si>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</si>
  <si>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</si>
  <si>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</si>
  <si>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</si>
  <si>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</si>
  <si>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</si>
  <si>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</si>
  <si>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</si>
  <si>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</si>
  <si>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</si>
  <si>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</si>
  <si>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</si>
  <si>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</si>
  <si>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</si>
  <si>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</si>
  <si>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</si>
  <si>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</si>
  <si>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</si>
  <si>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</si>
  <si>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</si>
  <si>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</si>
  <si>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</si>
  <si>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</si>
  <si>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</si>
  <si>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</si>
  <si>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</si>
  <si>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</si>
  <si>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</si>
  <si>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</si>
  <si>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</si>
  <si>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</si>
  <si>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</si>
  <si>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</si>
  <si>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</si>
  <si>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</si>
  <si>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</si>
  <si>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</si>
  <si>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</si>
  <si>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</si>
  <si>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</si>
  <si>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</si>
  <si>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</si>
  <si>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</si>
  <si>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</si>
  <si>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</si>
  <si>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</si>
  <si>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</si>
  <si>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</si>
  <si>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</si>
  <si>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</si>
  <si>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</si>
  <si>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</si>
  <si>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</si>
  <si>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</si>
  <si>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</si>
  <si>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</si>
  <si>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</si>
  <si>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</si>
  <si>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</si>
  <si>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</si>
  <si>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</si>
  <si>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</si>
  <si>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</si>
  <si>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</si>
  <si>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</si>
  <si>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</si>
  <si>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</si>
  <si>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</si>
  <si>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</si>
  <si>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</si>
  <si>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</si>
  <si>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</si>
  <si>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</si>
  <si>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</si>
  <si>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</si>
  <si>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</si>
  <si>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</si>
  <si>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</si>
  <si>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</si>
  <si>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</si>
  <si>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</si>
  <si>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</si>
  <si>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</si>
  <si>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</si>
  <si>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</si>
  <si>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</si>
  <si>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</si>
  <si>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</si>
  <si>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</si>
  <si>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</si>
  <si>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</si>
  <si>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</si>
  <si>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</si>
  <si>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</si>
  <si>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</si>
  <si>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</si>
  <si>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</si>
  <si>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</si>
  <si>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</si>
  <si>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</si>
  <si>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</si>
  <si>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</si>
  <si>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</si>
  <si>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</si>
  <si>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</si>
  <si>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</si>
  <si>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</si>
  <si>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</si>
  <si>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</si>
  <si>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</si>
  <si>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</si>
  <si>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</si>
  <si>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</si>
  <si>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</si>
  <si>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</si>
  <si>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</si>
  <si>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</si>
  <si>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</si>
  <si>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</si>
  <si>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</si>
  <si>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</si>
  <si>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</si>
  <si>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</si>
  <si>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</si>
  <si>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</si>
  <si>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</si>
  <si>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</si>
  <si>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</si>
  <si>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</si>
  <si>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</si>
  <si>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</si>
  <si>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</si>
  <si>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</si>
  <si>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</si>
  <si>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</si>
  <si>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</si>
  <si>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</si>
  <si>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</si>
  <si>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</si>
  <si>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</si>
  <si>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</si>
  <si>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</si>
  <si>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</si>
  <si>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</si>
  <si>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</si>
  <si>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</si>
  <si>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</si>
  <si>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</si>
  <si>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</si>
  <si>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</si>
  <si>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</si>
  <si>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</si>
  <si>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</si>
  <si>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</si>
  <si>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</si>
  <si>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</si>
  <si>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</si>
  <si>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</si>
  <si>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</si>
  <si>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</si>
  <si>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</si>
  <si>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</si>
  <si>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</si>
  <si>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</si>
  <si>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</si>
  <si>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</si>
  <si>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</si>
  <si>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</si>
  <si>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</si>
  <si>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</si>
  <si>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</si>
  <si>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</si>
  <si>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</si>
  <si>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</si>
  <si>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</si>
  <si>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</si>
  <si>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</si>
  <si>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</si>
  <si>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</si>
  <si>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</si>
  <si>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</si>
  <si>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</si>
  <si>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</si>
  <si>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</si>
  <si>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</si>
  <si>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</si>
  <si>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</si>
  <si>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</si>
  <si>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</si>
  <si>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</si>
  <si>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</si>
  <si>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</si>
  <si>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</si>
  <si>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</si>
  <si>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</si>
  <si>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</si>
  <si>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</si>
  <si>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</si>
  <si>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</si>
  <si>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</si>
  <si>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</si>
  <si>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</si>
  <si>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</si>
  <si>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</si>
  <si>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</si>
  <si>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</si>
  <si>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</si>
  <si>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</si>
  <si>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</si>
  <si>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</si>
  <si>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</si>
  <si>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</si>
  <si>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</si>
  <si>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</si>
  <si>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</si>
  <si>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</si>
  <si>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</si>
  <si>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</si>
  <si>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</si>
  <si>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</si>
  <si>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</si>
  <si>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</si>
  <si>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</si>
  <si>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</si>
  <si>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</si>
  <si>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</si>
  <si>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</si>
  <si>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</si>
  <si>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</si>
  <si>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</si>
  <si>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</si>
  <si>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</si>
  <si>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</si>
  <si>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</si>
  <si>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</si>
  <si>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</si>
  <si>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</si>
  <si>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</si>
  <si>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</si>
  <si>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</si>
  <si>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</si>
  <si>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</si>
  <si>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</si>
  <si>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</si>
  <si>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</si>
  <si>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</si>
  <si>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</si>
  <si>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</si>
  <si>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</si>
  <si>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</si>
  <si>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</si>
  <si>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</si>
  <si>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</si>
  <si>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</si>
  <si>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</si>
  <si>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</si>
  <si>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</si>
  <si>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</si>
  <si>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</si>
  <si>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</si>
  <si>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</si>
  <si>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</si>
  <si>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</si>
  <si>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</si>
  <si>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</si>
  <si>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</si>
  <si>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</si>
  <si>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</si>
  <si>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</si>
  <si>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</si>
  <si>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</si>
  <si>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</si>
  <si>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</si>
  <si>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</si>
  <si>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</si>
  <si>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</si>
  <si>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</si>
  <si>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</si>
  <si>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</si>
  <si>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</si>
  <si>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</si>
  <si>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</si>
  <si>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</si>
  <si>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</si>
  <si>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</si>
  <si>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</si>
  <si>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</si>
  <si>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</si>
  <si>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</si>
  <si>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</si>
  <si>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</si>
  <si>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</si>
  <si>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</si>
  <si>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</si>
  <si>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</si>
  <si>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</si>
  <si>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</si>
  <si>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</si>
  <si>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</si>
  <si>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</si>
  <si>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</si>
  <si>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</si>
  <si>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</si>
  <si>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</si>
  <si>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</si>
  <si>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</si>
  <si>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</si>
  <si>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</si>
  <si>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</si>
  <si>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</si>
  <si>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</si>
  <si>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</si>
  <si>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</si>
  <si>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</si>
  <si>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</si>
  <si>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</si>
  <si>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</si>
  <si>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</si>
  <si>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</si>
  <si>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</si>
  <si>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</si>
  <si>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</si>
  <si>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</si>
  <si>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</si>
  <si>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</si>
  <si>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</si>
  <si>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</si>
  <si>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</si>
  <si>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</si>
  <si>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</si>
  <si>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</si>
  <si>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</si>
  <si>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</si>
  <si>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</si>
  <si>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</si>
  <si>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</si>
  <si>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</si>
  <si>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</si>
  <si>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</si>
  <si>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</si>
  <si>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</si>
  <si>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</si>
  <si>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</si>
  <si>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</si>
  <si>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</si>
  <si>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</si>
  <si>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</si>
  <si>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</si>
  <si>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</si>
  <si>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</si>
  <si>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</si>
  <si>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</si>
  <si>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</si>
  <si>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</si>
  <si>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</si>
  <si>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</si>
  <si>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</si>
  <si>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</si>
  <si>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</si>
  <si>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</si>
  <si>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</si>
  <si>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</si>
  <si>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</si>
  <si>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</si>
  <si>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</si>
  <si>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</si>
  <si>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</si>
  <si>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</si>
  <si>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</si>
  <si>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</si>
  <si>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</si>
  <si>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</si>
  <si>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</si>
  <si>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</si>
  <si>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</si>
  <si>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</si>
  <si>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</si>
  <si>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</si>
  <si>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</si>
  <si>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</si>
  <si>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</si>
  <si>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</si>
  <si>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</si>
  <si>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</si>
  <si>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</si>
  <si>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</si>
  <si>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</si>
  <si>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</si>
  <si>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</si>
  <si>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</si>
  <si>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</si>
  <si>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</si>
  <si>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</si>
  <si>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</si>
  <si>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</si>
  <si>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</si>
  <si>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</si>
  <si>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</si>
  <si>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</si>
  <si>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</si>
  <si>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</si>
  <si>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</si>
  <si>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</si>
  <si>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</si>
  <si>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</si>
  <si>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</si>
  <si>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</si>
  <si>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</si>
  <si>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</si>
  <si>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</si>
  <si>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</si>
  <si>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</si>
  <si>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</si>
  <si>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</si>
  <si>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</si>
  <si>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</si>
  <si>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</si>
  <si>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</si>
  <si>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</si>
  <si>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</si>
  <si>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</si>
  <si>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</si>
  <si>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</si>
  <si>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</si>
  <si>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</si>
  <si>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</si>
  <si>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</si>
  <si>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</si>
  <si>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</si>
  <si>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</si>
  <si>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</si>
  <si>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</si>
  <si>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</si>
  <si>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</si>
  <si>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</si>
  <si>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</si>
  <si>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</si>
  <si>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</si>
  <si>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</si>
  <si>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</si>
  <si>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</si>
  <si>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</si>
  <si>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</si>
  <si>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</si>
  <si>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</si>
  <si>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</si>
  <si>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</si>
  <si>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</si>
  <si>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</si>
  <si>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</si>
  <si>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</si>
  <si>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</si>
  <si>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</si>
  <si>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</si>
  <si>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</si>
  <si>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</si>
  <si>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</si>
  <si>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</si>
  <si>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</si>
  <si>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</si>
  <si>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</si>
  <si>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</si>
  <si>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</si>
  <si>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</si>
  <si>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</si>
  <si>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</si>
  <si>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</si>
  <si>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</si>
  <si>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</si>
  <si>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</si>
  <si>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</si>
  <si>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</si>
  <si>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</si>
  <si>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</si>
  <si>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</si>
  <si>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</si>
  <si>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</si>
  <si>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</si>
  <si>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</si>
  <si>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</si>
  <si>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</si>
  <si>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</si>
  <si>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</si>
  <si>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</si>
  <si>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</si>
  <si>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</si>
  <si>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</si>
  <si>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</si>
  <si>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</si>
  <si>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</si>
  <si>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</si>
  <si>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</si>
  <si>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</si>
  <si>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</si>
  <si>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</si>
  <si>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</si>
  <si>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</si>
  <si>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</si>
  <si>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</si>
  <si>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</si>
  <si>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</si>
  <si>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</si>
  <si>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</si>
  <si>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</si>
  <si>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</si>
  <si>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</si>
  <si>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</si>
  <si>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</si>
  <si>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</si>
  <si>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</si>
  <si>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</si>
  <si>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</si>
  <si>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</si>
  <si>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</si>
  <si>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</si>
  <si>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</si>
  <si>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</si>
  <si>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</si>
  <si>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</si>
  <si>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</si>
  <si>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</si>
  <si>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</si>
  <si>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</si>
  <si>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</si>
  <si>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</si>
  <si>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</si>
  <si>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</si>
  <si>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</si>
  <si>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</si>
  <si>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</si>
  <si>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</si>
  <si>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</si>
  <si>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</si>
  <si>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</si>
  <si>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</si>
  <si>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</si>
  <si>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</si>
  <si>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</si>
  <si>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</si>
  <si>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</si>
  <si>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</si>
  <si>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</si>
  <si>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</si>
  <si>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</si>
  <si>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</si>
  <si>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</si>
  <si>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</si>
  <si>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</si>
  <si>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</si>
  <si>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</si>
  <si>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</si>
  <si>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</si>
  <si>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</si>
  <si>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</si>
  <si>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</si>
  <si>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</si>
  <si>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</si>
  <si>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</si>
  <si>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</si>
  <si>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</si>
  <si>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</si>
  <si>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</si>
  <si>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</si>
  <si>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</si>
  <si>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</si>
  <si>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</si>
  <si>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</si>
  <si>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</si>
  <si>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</si>
  <si>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</si>
  <si>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</si>
  <si>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</si>
  <si>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</si>
  <si>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</si>
  <si>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</si>
  <si>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</si>
  <si>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</si>
  <si>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</si>
  <si>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</si>
  <si>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</si>
  <si>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</si>
  <si>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</si>
  <si>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</si>
  <si>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</si>
  <si>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</si>
  <si>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</si>
  <si>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</si>
  <si>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</si>
  <si>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</si>
  <si>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</si>
  <si>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</si>
  <si>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</si>
  <si>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</si>
  <si>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</si>
  <si>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</si>
  <si>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</si>
  <si>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</si>
  <si>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</si>
  <si>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</si>
  <si>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</si>
  <si>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</si>
  <si>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</si>
  <si>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</si>
  <si>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</si>
  <si>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</si>
  <si>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</si>
  <si>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</si>
  <si>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</si>
  <si>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</si>
  <si>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</si>
  <si>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</si>
  <si>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</si>
  <si>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</si>
  <si>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</si>
  <si>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</si>
  <si>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</si>
  <si>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</si>
  <si>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</si>
  <si>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</si>
  <si>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</si>
  <si>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</si>
  <si>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</si>
  <si>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</si>
  <si>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</si>
  <si>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</si>
  <si>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</si>
  <si>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</si>
  <si>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</si>
  <si>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</si>
  <si>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</si>
  <si>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</si>
  <si>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</si>
  <si>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</si>
  <si>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</si>
  <si>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</si>
  <si>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</si>
  <si>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</si>
  <si>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</si>
  <si>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</si>
  <si>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</si>
  <si>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</si>
  <si>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</si>
  <si>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</si>
  <si>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</si>
  <si>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</si>
  <si>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</si>
  <si>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</si>
  <si>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</si>
  <si>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</si>
  <si>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</si>
  <si>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</si>
  <si>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</si>
  <si>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</si>
  <si>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</si>
  <si>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</si>
  <si>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</si>
  <si>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</si>
  <si>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</si>
  <si>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</si>
  <si>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</si>
  <si>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</si>
  <si>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</si>
  <si>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</si>
  <si>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</si>
  <si>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</si>
  <si>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</si>
  <si>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</si>
  <si>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</si>
  <si>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</si>
  <si>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</si>
  <si>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</si>
  <si>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</si>
  <si>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</si>
  <si>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</si>
  <si>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</si>
  <si>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</si>
  <si>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</si>
  <si>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</si>
  <si>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</si>
  <si>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</si>
  <si>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</si>
  <si>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</si>
  <si>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</si>
  <si>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</si>
  <si>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</si>
  <si>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</si>
  <si>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</si>
  <si>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</si>
  <si>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</si>
  <si>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</si>
  <si>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</si>
  <si>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</si>
  <si>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</si>
  <si>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</si>
  <si>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</si>
  <si>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</si>
  <si>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</si>
  <si>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</si>
  <si>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</si>
  <si>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</si>
  <si>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</si>
  <si>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</si>
  <si>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</si>
  <si>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</si>
  <si>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</si>
  <si>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</si>
  <si>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</si>
  <si>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</si>
  <si>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</si>
  <si>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</si>
  <si>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</si>
  <si>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</si>
  <si>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</si>
  <si>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</si>
  <si>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</si>
  <si>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</si>
  <si>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</si>
  <si>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</si>
  <si>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</si>
  <si>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</si>
  <si>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</si>
  <si>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</si>
  <si>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</si>
  <si>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</si>
  <si>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</si>
  <si>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</si>
  <si>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</si>
  <si>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</si>
  <si>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</si>
  <si>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</si>
  <si>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</si>
  <si>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</si>
  <si>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</si>
  <si>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</si>
  <si>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</si>
  <si>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</si>
  <si>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</si>
  <si>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</si>
  <si>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</si>
  <si>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</si>
  <si>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</si>
  <si>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</si>
  <si>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</si>
  <si>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</si>
  <si>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</si>
  <si>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</si>
  <si>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</si>
  <si>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</si>
  <si>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</si>
  <si>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</si>
  <si>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</si>
  <si>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</si>
  <si>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</si>
  <si>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</si>
  <si>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</si>
  <si>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</si>
  <si>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</si>
  <si>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</si>
  <si>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</si>
  <si>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</si>
  <si>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</si>
  <si>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</si>
  <si>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</si>
  <si>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</si>
  <si>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</si>
  <si>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</si>
  <si>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</si>
  <si>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</si>
  <si>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</si>
  <si>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</si>
  <si>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</si>
  <si>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</si>
  <si>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</si>
  <si>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</si>
  <si>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</si>
  <si>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</si>
  <si>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</si>
  <si>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</si>
  <si>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</si>
  <si>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</si>
  <si>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</si>
  <si>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</si>
  <si>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</si>
  <si>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</si>
  <si>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</si>
  <si>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</si>
  <si>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</si>
  <si>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</si>
  <si>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</si>
  <si>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</si>
  <si>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</si>
  <si>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</si>
  <si>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</si>
  <si>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</si>
  <si>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</si>
  <si>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</si>
  <si>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</si>
  <si>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</si>
  <si>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</si>
  <si>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</si>
  <si>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</si>
  <si>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</si>
  <si>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</si>
  <si>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</si>
  <si>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</si>
  <si>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</si>
  <si>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</si>
  <si>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</si>
  <si>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</si>
  <si>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</si>
  <si>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</si>
  <si>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</si>
  <si>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</si>
  <si>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</si>
  <si>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</si>
  <si>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</si>
  <si>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</si>
  <si>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</si>
  <si>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</si>
  <si>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</si>
  <si>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</si>
  <si>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</si>
  <si>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</si>
  <si>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</si>
  <si>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</si>
  <si>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</si>
  <si>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</si>
  <si>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</si>
  <si>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</si>
  <si>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</si>
  <si>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</si>
  <si>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</si>
  <si>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</si>
  <si>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</si>
  <si>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</si>
  <si>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</si>
  <si>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</si>
  <si>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</si>
  <si>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</si>
  <si>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</si>
  <si>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</si>
  <si>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</si>
  <si>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</si>
  <si>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</si>
  <si>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</si>
  <si>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</si>
  <si>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</si>
  <si>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</si>
  <si>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</si>
  <si>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</si>
  <si>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</si>
  <si>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</si>
  <si>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</si>
  <si>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</si>
  <si>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</si>
  <si>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</si>
  <si>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</si>
  <si>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</si>
  <si>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</si>
  <si>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</si>
  <si>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</si>
  <si>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</si>
  <si>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</si>
  <si>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</si>
  <si>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</si>
  <si>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</si>
  <si>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</si>
  <si>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</si>
  <si>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</si>
  <si>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</si>
  <si>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</si>
  <si>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</si>
  <si>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</si>
  <si>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</si>
  <si>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</si>
  <si>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</si>
  <si>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</si>
  <si>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</si>
  <si>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</si>
  <si>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</si>
  <si>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</si>
  <si>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</si>
  <si>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</si>
  <si>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</si>
  <si>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</si>
  <si>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</si>
  <si>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</si>
  <si>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</si>
  <si>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</si>
  <si>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</si>
  <si>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</si>
  <si>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</si>
  <si>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</si>
  <si>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</si>
  <si>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</si>
  <si>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</si>
  <si>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</si>
  <si>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</si>
  <si>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</si>
  <si>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</si>
  <si>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</si>
  <si>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</si>
  <si>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</si>
  <si>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</si>
  <si>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</si>
  <si>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</si>
  <si>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</si>
  <si>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</si>
  <si>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</si>
  <si>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</si>
  <si>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</si>
  <si>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</si>
  <si>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</si>
  <si>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</si>
  <si>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</si>
  <si>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</si>
  <si>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</si>
  <si>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</si>
  <si>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</si>
  <si>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</si>
  <si>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</si>
  <si>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</si>
  <si>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</si>
  <si>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</si>
  <si>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</si>
  <si>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</si>
  <si>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</si>
  <si>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</si>
  <si>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</si>
  <si>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</si>
  <si>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</si>
  <si>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</si>
  <si>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</si>
  <si>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</si>
  <si>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</si>
  <si>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</si>
  <si>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</si>
  <si>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</si>
  <si>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</si>
  <si>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</si>
  <si>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</si>
  <si>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</si>
  <si>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</si>
  <si>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</si>
  <si>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</si>
  <si>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</si>
  <si>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</si>
  <si>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</si>
  <si>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</si>
  <si>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</si>
  <si>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</si>
  <si>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</si>
  <si>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</si>
  <si>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</si>
  <si>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</si>
  <si>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</si>
  <si>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</si>
  <si>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</si>
  <si>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</si>
  <si>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</si>
  <si>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</si>
  <si>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</si>
  <si>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</si>
  <si>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</si>
  <si>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</si>
  <si>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</si>
  <si>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</si>
  <si>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</si>
  <si>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</si>
  <si>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</si>
  <si>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</si>
  <si>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</si>
  <si>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</si>
  <si>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</si>
  <si>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</si>
  <si>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</si>
  <si>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</si>
  <si>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</si>
  <si>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</si>
  <si>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</si>
  <si>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</si>
  <si>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</si>
  <si>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</si>
  <si>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</si>
  <si>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</si>
  <si>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</si>
  <si>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</si>
  <si>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</si>
  <si>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</si>
  <si>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</si>
  <si>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</si>
  <si>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</si>
  <si>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</si>
  <si>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</si>
  <si>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</si>
  <si>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</si>
  <si>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</si>
  <si>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</si>
  <si>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</si>
  <si>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</si>
  <si>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</si>
  <si>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</si>
  <si>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</si>
  <si>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</si>
  <si>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</si>
  <si>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</si>
  <si>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</si>
  <si>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</si>
  <si>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</si>
  <si>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</si>
  <si>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</si>
  <si>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</si>
  <si>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</si>
  <si>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</si>
  <si>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</si>
  <si>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</si>
  <si>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</si>
  <si>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</si>
  <si>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</si>
  <si>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</si>
  <si>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</si>
  <si>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</si>
  <si>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</si>
  <si>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</si>
  <si>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</si>
  <si>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</si>
  <si>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</si>
  <si>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</si>
  <si>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</si>
  <si>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</si>
  <si>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</si>
  <si>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</si>
  <si>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</si>
  <si>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</si>
  <si>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</si>
  <si>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</si>
  <si>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</si>
  <si>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</si>
  <si>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</si>
  <si>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</si>
  <si>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</si>
  <si>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</si>
  <si>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</si>
  <si>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</si>
  <si>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</si>
  <si>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</si>
  <si>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</si>
  <si>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</si>
  <si>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</si>
  <si>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</si>
  <si>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</si>
  <si>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</si>
  <si>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</si>
  <si>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</si>
  <si>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</si>
  <si>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</si>
  <si>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</si>
  <si>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</si>
  <si>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</si>
  <si>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</si>
  <si>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</si>
  <si>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</si>
  <si>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</si>
  <si>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</si>
  <si>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</si>
  <si>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</si>
  <si>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</si>
  <si>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</si>
  <si>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</si>
  <si>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</si>
  <si>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</si>
  <si>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</si>
  <si>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</si>
  <si>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</si>
  <si>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</si>
  <si>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</si>
  <si>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</si>
  <si>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</si>
  <si>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</si>
  <si>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</si>
  <si>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</si>
  <si>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</si>
  <si>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</si>
  <si>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</si>
  <si>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</si>
  <si>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</si>
  <si>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</si>
  <si>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</si>
  <si>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</si>
  <si>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</si>
  <si>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</si>
  <si>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</si>
  <si>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</si>
  <si>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</si>
  <si>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</si>
  <si>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</si>
  <si>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</si>
  <si>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</si>
  <si>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</si>
  <si>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</si>
  <si>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</si>
  <si>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</si>
  <si>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</si>
  <si>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</si>
  <si>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</si>
  <si>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</si>
  <si>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</si>
  <si>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</si>
  <si>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</si>
  <si>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</si>
  <si>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</si>
  <si>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</si>
  <si>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</si>
  <si>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</si>
  <si>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</si>
  <si>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</si>
  <si>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</si>
  <si>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</si>
  <si>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</si>
  <si>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</si>
  <si>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</si>
  <si>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</si>
  <si>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</si>
  <si>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</si>
  <si>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</si>
  <si>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</si>
  <si>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</si>
  <si>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</si>
  <si>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</si>
  <si>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</si>
  <si>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</si>
  <si>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</si>
  <si>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</si>
  <si>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</si>
  <si>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</si>
  <si>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</si>
  <si>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</si>
  <si>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</si>
  <si>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</si>
  <si>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</si>
  <si>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</si>
  <si>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</si>
  <si>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</si>
  <si>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</si>
  <si>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</si>
  <si>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</si>
  <si>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</si>
  <si>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</si>
  <si>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</si>
  <si>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</si>
  <si>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</si>
  <si>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</si>
  <si>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</si>
  <si>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</si>
  <si>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</si>
  <si>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</si>
  <si>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</si>
  <si>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</si>
  <si>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</si>
  <si>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</si>
  <si>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</si>
  <si>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</si>
  <si>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</si>
  <si>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</si>
  <si>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</si>
  <si>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</si>
  <si>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</si>
  <si>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</si>
  <si>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</si>
  <si>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</si>
  <si>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</si>
  <si>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</si>
  <si>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</si>
  <si>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</si>
  <si>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</si>
  <si>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</si>
  <si>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</si>
  <si>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</si>
  <si>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</si>
  <si>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</si>
  <si>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</si>
  <si>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</si>
  <si>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</si>
  <si>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</si>
  <si>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</si>
  <si>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</si>
  <si>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</si>
  <si>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</si>
  <si>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</si>
  <si>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</si>
  <si>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</si>
  <si>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</si>
  <si>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</si>
  <si>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</si>
  <si>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</si>
  <si>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</si>
  <si>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</si>
  <si>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</si>
  <si>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</si>
  <si>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</si>
  <si>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</si>
  <si>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</si>
  <si>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</si>
  <si>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</si>
  <si>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</si>
  <si>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</si>
  <si>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</si>
  <si>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</si>
  <si>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</si>
  <si>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</si>
  <si>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</si>
  <si>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</si>
  <si>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</si>
  <si>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</si>
  <si>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</si>
  <si>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</si>
  <si>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</si>
  <si>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</si>
  <si>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</si>
  <si>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</si>
  <si>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</si>
  <si>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</si>
  <si>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</si>
  <si>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</si>
  <si>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</si>
  <si>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</si>
  <si>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</si>
  <si>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</si>
  <si>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</si>
  <si>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</si>
  <si>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</si>
  <si>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</si>
  <si>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</si>
  <si>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</si>
  <si>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</si>
  <si>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</si>
  <si>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</si>
  <si>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</si>
  <si>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</si>
  <si>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</si>
  <si>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</si>
  <si>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</si>
  <si>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</si>
  <si>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</si>
  <si>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</si>
  <si>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</si>
  <si>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</si>
  <si>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</si>
  <si>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</si>
  <si>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</si>
  <si>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</si>
  <si>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</si>
  <si>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</si>
  <si>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</si>
  <si>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</si>
  <si>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</si>
  <si>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</si>
  <si>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</si>
  <si>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</si>
  <si>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</si>
  <si>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</si>
  <si>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</si>
  <si>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</si>
  <si>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</si>
  <si>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</si>
  <si>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</si>
  <si>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</si>
  <si>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</si>
  <si>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</si>
  <si>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</si>
  <si>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</si>
  <si>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</si>
  <si>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</si>
  <si>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</si>
  <si>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</si>
  <si>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</si>
  <si>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</si>
  <si>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</si>
  <si>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</si>
  <si>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</si>
  <si>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</si>
  <si>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</si>
  <si>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</si>
  <si>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</si>
  <si>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</si>
  <si>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</si>
  <si>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</si>
  <si>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</si>
  <si>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</si>
  <si>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</si>
  <si>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</si>
  <si>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</si>
  <si>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</si>
  <si>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</si>
  <si>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</si>
  <si>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</si>
  <si>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</si>
  <si>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</si>
  <si>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</si>
  <si>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</si>
  <si>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</si>
  <si>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</si>
  <si>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</si>
  <si>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</si>
  <si>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</si>
  <si>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</si>
  <si>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</si>
  <si>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</si>
  <si>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</si>
  <si>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</si>
  <si>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</si>
  <si>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</si>
  <si>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</si>
  <si>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</si>
  <si>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</si>
  <si>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</si>
  <si>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</si>
  <si>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</si>
  <si>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</si>
  <si>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</si>
  <si>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</si>
  <si>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</si>
  <si>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</si>
  <si>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</si>
  <si>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</si>
  <si>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</si>
  <si>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</si>
  <si>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</si>
  <si>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</si>
  <si>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</si>
  <si>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</si>
  <si>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</si>
  <si>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</si>
  <si>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</si>
  <si>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</si>
  <si>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</si>
  <si>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</si>
  <si>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</si>
  <si>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</si>
  <si>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</si>
  <si>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</si>
  <si>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</si>
  <si>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</si>
  <si>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</si>
  <si>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</si>
  <si>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</si>
  <si>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</si>
  <si>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</si>
  <si>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</si>
  <si>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</si>
  <si>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</si>
  <si>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</si>
  <si>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</si>
  <si>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</si>
  <si>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</si>
  <si>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</si>
  <si>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</si>
  <si>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</si>
  <si>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</si>
  <si>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</si>
  <si>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</si>
  <si>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</si>
  <si>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</si>
  <si>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</si>
  <si>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</si>
  <si>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</si>
  <si>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</si>
  <si>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</si>
  <si>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</si>
  <si>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</si>
  <si>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</si>
  <si>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</si>
  <si>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</si>
  <si>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</si>
  <si>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</si>
  <si>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</si>
  <si>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</si>
  <si>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</si>
  <si>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</si>
  <si>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</si>
  <si>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</si>
  <si>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</si>
  <si>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</si>
  <si>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</si>
  <si>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</si>
  <si>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</si>
  <si>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</si>
  <si>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</si>
  <si>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</si>
  <si>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</si>
  <si>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</si>
  <si>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</si>
  <si>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</si>
  <si>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</si>
  <si>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</si>
  <si>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</si>
  <si>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</si>
  <si>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</si>
  <si>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</si>
  <si>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</si>
  <si>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</si>
  <si>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</si>
  <si>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</si>
  <si>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</si>
  <si>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</si>
  <si>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</si>
  <si>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</si>
  <si>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</si>
  <si>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</si>
  <si>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</si>
  <si>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</si>
  <si>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</si>
  <si>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</si>
  <si>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</si>
  <si>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</si>
  <si>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</si>
  <si>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</si>
  <si>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</si>
  <si>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</si>
  <si>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</si>
  <si>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</si>
  <si>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</si>
  <si>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</si>
  <si>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</si>
  <si>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</si>
  <si>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</si>
  <si>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</si>
  <si>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</si>
  <si>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</si>
  <si>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</si>
  <si>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</si>
  <si>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</si>
  <si>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</si>
  <si>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</si>
  <si>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</si>
  <si>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</si>
  <si>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</si>
  <si>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</si>
  <si>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</si>
  <si>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</si>
  <si>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</si>
  <si>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</si>
  <si>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</si>
  <si>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</si>
  <si>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</si>
  <si>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</si>
  <si>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</si>
  <si>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</si>
  <si>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</si>
  <si>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</si>
  <si>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</si>
  <si>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</si>
  <si>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</si>
  <si>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</si>
  <si>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</si>
  <si>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</si>
  <si>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</si>
  <si>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</si>
  <si>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</si>
  <si>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</si>
  <si>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</si>
  <si>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</si>
  <si>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</si>
  <si>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</si>
  <si>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</si>
  <si>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</si>
  <si>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</si>
  <si>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</si>
  <si>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</si>
  <si>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</si>
  <si>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</si>
  <si>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</si>
  <si>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</si>
  <si>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</si>
  <si>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</si>
  <si>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</si>
  <si>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</si>
  <si>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</si>
  <si>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</si>
  <si>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</si>
  <si>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</si>
  <si>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</si>
  <si>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</si>
  <si>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</si>
  <si>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</si>
  <si>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</si>
  <si>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</si>
  <si>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</si>
  <si>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</si>
  <si>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</si>
  <si>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</si>
  <si>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</si>
  <si>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</si>
  <si>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</si>
  <si>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</si>
  <si>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</si>
  <si>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</si>
  <si>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</si>
  <si>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</si>
  <si>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</si>
  <si>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</si>
  <si>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</si>
  <si>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</si>
  <si>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</si>
  <si>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</si>
  <si>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</si>
  <si>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</si>
  <si>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</si>
  <si>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</si>
  <si>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</si>
  <si>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</si>
  <si>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</si>
  <si>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</si>
  <si>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</si>
  <si>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</si>
  <si>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</si>
  <si>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</si>
  <si>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</si>
  <si>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</si>
  <si>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</si>
  <si>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</si>
  <si>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</si>
  <si>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</si>
  <si>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</si>
  <si>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</si>
  <si>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</si>
  <si>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</si>
  <si>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</si>
  <si>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</si>
  <si>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</si>
  <si>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</si>
  <si>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</si>
  <si>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</si>
  <si>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</si>
  <si>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</si>
  <si>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</si>
  <si>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</si>
  <si>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</si>
  <si>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</si>
  <si>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</si>
  <si>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</si>
  <si>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</si>
  <si>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</si>
  <si>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</si>
  <si>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</si>
  <si>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</si>
  <si>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</si>
  <si>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</si>
  <si>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</si>
  <si>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</si>
  <si>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</si>
  <si>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</si>
  <si>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</si>
  <si>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</si>
  <si>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</si>
  <si>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</si>
  <si>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</si>
  <si>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</si>
  <si>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</si>
  <si>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</si>
  <si>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</si>
  <si>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</si>
  <si>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</si>
  <si>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</si>
  <si>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</si>
  <si>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</si>
  <si>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</si>
  <si>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</si>
  <si>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</si>
  <si>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</si>
  <si>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</si>
  <si>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</si>
  <si>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</si>
  <si>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</si>
  <si>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</si>
  <si>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</si>
  <si>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</si>
  <si>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</si>
  <si>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</si>
  <si>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</si>
  <si>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</si>
  <si>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</si>
  <si>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</si>
  <si>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</si>
  <si>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</si>
  <si>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</si>
  <si>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</si>
  <si>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</si>
  <si>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</si>
  <si>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</si>
  <si>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</si>
  <si>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</si>
  <si>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</si>
  <si>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</si>
  <si>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</si>
  <si>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</si>
  <si>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</si>
  <si>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</si>
  <si>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</si>
  <si>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</si>
  <si>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</si>
  <si>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</si>
  <si>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</si>
  <si>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</si>
  <si>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</si>
  <si>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</si>
  <si>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</si>
  <si>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</si>
  <si>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</si>
  <si>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</si>
  <si>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</si>
  <si>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</si>
  <si>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</si>
  <si>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</si>
  <si>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</si>
  <si>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</si>
  <si>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</si>
  <si>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</si>
  <si>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</si>
  <si>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</si>
  <si>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</si>
  <si>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</si>
  <si>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</si>
  <si>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</si>
  <si>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</si>
  <si>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</si>
  <si>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</si>
  <si>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</si>
  <si>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</si>
  <si>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</si>
  <si>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</si>
  <si>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</si>
  <si>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</si>
  <si>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</si>
  <si>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</si>
  <si>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</si>
  <si>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</si>
  <si>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</si>
  <si>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</si>
  <si>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</si>
  <si>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</si>
  <si>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</si>
  <si>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</si>
  <si>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</si>
  <si>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</si>
  <si>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</si>
  <si>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</si>
  <si>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</si>
  <si>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</si>
  <si>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</si>
  <si>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</si>
  <si>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</si>
  <si>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</si>
  <si>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</si>
  <si>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</si>
  <si>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</si>
  <si>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</si>
  <si>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</si>
  <si>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</si>
  <si>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</si>
  <si>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</si>
  <si>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</si>
  <si>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</si>
  <si>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</si>
  <si>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</si>
  <si>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</si>
  <si>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</si>
  <si>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</si>
  <si>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</si>
  <si>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</si>
  <si>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</si>
  <si>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</si>
  <si>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</si>
  <si>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</si>
  <si>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</si>
  <si>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</si>
  <si>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</si>
  <si>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</si>
  <si>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</si>
  <si>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</si>
  <si>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</si>
  <si>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</si>
  <si>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</si>
  <si>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</si>
  <si>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</si>
  <si>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</si>
  <si>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</si>
  <si>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</si>
  <si>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</si>
  <si>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</si>
  <si>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</si>
  <si>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</si>
  <si>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</si>
  <si>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</si>
  <si>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</si>
  <si>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</si>
  <si>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</si>
  <si>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</si>
  <si>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</si>
  <si>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</si>
  <si>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</si>
  <si>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</si>
  <si>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</si>
  <si>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</si>
  <si>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</si>
  <si>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</si>
  <si>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</si>
  <si>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</si>
  <si>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</si>
  <si>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</si>
  <si>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</si>
  <si>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</si>
  <si>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</si>
  <si>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</si>
  <si>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</si>
  <si>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</si>
  <si>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</si>
  <si>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</si>
  <si>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</si>
  <si>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</si>
  <si>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</si>
  <si>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</si>
  <si>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</si>
  <si>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</si>
  <si>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</si>
  <si>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</si>
  <si>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</si>
  <si>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</si>
  <si>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</si>
  <si>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</si>
  <si>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</si>
  <si>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</si>
  <si>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</si>
  <si>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</si>
  <si>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</si>
  <si>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</si>
  <si>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</si>
  <si>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</si>
  <si>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</si>
  <si>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</si>
  <si>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</si>
  <si>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</si>
  <si>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</si>
  <si>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</si>
  <si>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</si>
  <si>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</si>
  <si>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</si>
  <si>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</si>
  <si>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</si>
  <si>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</si>
  <si>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</si>
  <si>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</si>
  <si>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</si>
  <si>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</si>
  <si>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</si>
  <si>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</si>
  <si>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</si>
  <si>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</si>
  <si>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</si>
  <si>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</si>
  <si>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</si>
  <si>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</si>
  <si>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</si>
  <si>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</si>
  <si>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</si>
  <si>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</si>
  <si>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</si>
  <si>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</si>
  <si>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</si>
  <si>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</si>
  <si>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</si>
  <si>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</si>
  <si>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</si>
  <si>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</si>
  <si>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</si>
  <si>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</si>
  <si>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</si>
  <si>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</si>
  <si>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</si>
  <si>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</si>
  <si>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</si>
  <si>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</si>
  <si>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</si>
  <si>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</si>
  <si>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</si>
  <si>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</si>
  <si>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</si>
  <si>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</si>
  <si>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</si>
  <si>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</si>
  <si>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</si>
  <si>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</si>
  <si>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</si>
  <si>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</si>
  <si>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</si>
  <si>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</si>
  <si>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</si>
  <si>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</si>
  <si>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</si>
  <si>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</si>
  <si>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</si>
  <si>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</si>
  <si>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</si>
  <si>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</si>
  <si>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</si>
  <si>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</si>
  <si>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</si>
  <si>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</si>
  <si>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</si>
  <si>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</si>
  <si>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</si>
  <si>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</si>
  <si>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</si>
  <si>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</si>
  <si>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</si>
  <si>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</si>
  <si>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</si>
  <si>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</si>
  <si>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</si>
  <si>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</si>
  <si>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</si>
  <si>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</si>
  <si>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</si>
  <si>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</si>
  <si>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</si>
  <si>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</si>
  <si>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</si>
  <si>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</si>
  <si>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</si>
  <si>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</si>
  <si>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</si>
  <si>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</si>
  <si>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</si>
  <si>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</si>
  <si>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</si>
  <si>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</si>
  <si>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</si>
  <si>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</si>
  <si>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</si>
  <si>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</si>
  <si>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</si>
  <si>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</si>
  <si>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</si>
  <si>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</si>
  <si>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</si>
  <si>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</si>
  <si>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</si>
  <si>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</si>
  <si>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</si>
  <si>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</si>
  <si>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</si>
  <si>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</si>
  <si>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</si>
  <si>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</si>
  <si>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</si>
  <si>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</si>
  <si>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</si>
  <si>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</si>
  <si>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</si>
  <si>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</si>
  <si>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</si>
  <si>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</si>
  <si>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</si>
  <si>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</si>
  <si>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</si>
  <si>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</si>
  <si>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</si>
  <si>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</si>
  <si>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</si>
  <si>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</si>
  <si>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</si>
  <si>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</si>
  <si>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</si>
  <si>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</si>
  <si>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</si>
  <si>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</si>
  <si>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</si>
  <si>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</si>
  <si>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</si>
  <si>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</si>
  <si>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</si>
  <si>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</si>
  <si>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</si>
  <si>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</si>
  <si>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</si>
  <si>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</si>
  <si>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</si>
  <si>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</si>
  <si>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</si>
  <si>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</si>
  <si>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</si>
  <si>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</si>
  <si>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</si>
  <si>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</si>
  <si>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</si>
  <si>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</si>
  <si>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</si>
  <si>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</si>
  <si>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</si>
  <si>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</si>
  <si>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</si>
  <si>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</si>
  <si>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</si>
  <si>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</si>
  <si>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</si>
  <si>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</si>
  <si>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</si>
  <si>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</si>
  <si>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</si>
  <si>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</si>
  <si>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</si>
  <si>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</si>
  <si>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</si>
  <si>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</si>
  <si>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</si>
  <si>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</si>
  <si>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</si>
  <si>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</si>
  <si>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</si>
  <si>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</si>
  <si>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</si>
  <si>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</si>
  <si>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</si>
  <si>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</si>
  <si>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</si>
  <si>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</si>
  <si>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</si>
  <si>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</si>
  <si>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</si>
  <si>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</si>
  <si>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</si>
  <si>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</si>
  <si>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</si>
  <si>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</si>
  <si>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</si>
  <si>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</si>
  <si>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</si>
  <si>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</si>
  <si>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</si>
  <si>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</si>
  <si>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</si>
  <si>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</si>
  <si>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</si>
  <si>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</si>
  <si>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</si>
  <si>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</si>
  <si>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</si>
  <si>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</si>
  <si>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</si>
  <si>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</si>
  <si>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</si>
  <si>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</si>
  <si>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</si>
  <si>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</si>
  <si>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</si>
  <si>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</si>
  <si>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</si>
  <si>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</si>
  <si>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</si>
  <si>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</si>
  <si>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</si>
  <si>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</si>
  <si>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</si>
  <si>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</si>
  <si>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</si>
  <si>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</si>
  <si>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</si>
  <si>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</si>
  <si>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</si>
  <si>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</si>
  <si>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</si>
  <si>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</si>
  <si>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</si>
  <si>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</si>
  <si>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</si>
  <si>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</si>
  <si>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</si>
  <si>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</si>
  <si>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</si>
  <si>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</si>
  <si>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</si>
  <si>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</si>
  <si>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</si>
  <si>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</si>
  <si>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</si>
  <si>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</si>
  <si>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</si>
  <si>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</si>
  <si>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</si>
  <si>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</si>
  <si>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</si>
  <si>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</si>
  <si>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</si>
  <si>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</si>
  <si>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</si>
  <si>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</si>
  <si>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</si>
  <si>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</si>
  <si>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</si>
  <si>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</si>
  <si>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</si>
  <si>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</si>
  <si>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</si>
  <si>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</si>
  <si>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</si>
  <si>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</si>
  <si>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</si>
  <si>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</si>
  <si>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</si>
  <si>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</si>
  <si>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</si>
  <si>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</si>
  <si>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</si>
  <si>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</si>
  <si>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</si>
  <si>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</si>
  <si>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</si>
  <si>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</si>
  <si>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</si>
  <si>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</si>
  <si>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</si>
  <si>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</si>
  <si>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</si>
  <si>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</si>
  <si>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</si>
  <si>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</si>
  <si>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</si>
  <si>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</si>
  <si>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</si>
  <si>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</si>
  <si>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</si>
  <si>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</si>
  <si>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</si>
  <si>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</si>
  <si>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</si>
  <si>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</si>
  <si>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</si>
  <si>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</si>
  <si>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</si>
  <si>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</si>
  <si>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</si>
  <si>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</si>
  <si>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</si>
  <si>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</si>
  <si>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</si>
  <si>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</si>
  <si>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</si>
  <si>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</si>
  <si>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</si>
  <si>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</si>
  <si>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</si>
  <si>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</si>
  <si>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</si>
  <si>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</si>
  <si>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</si>
  <si>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</si>
  <si>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</si>
  <si>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</si>
  <si>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</si>
  <si>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</si>
  <si>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</si>
  <si>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</si>
  <si>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</si>
  <si>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</si>
  <si>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</si>
  <si>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</si>
  <si>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</si>
  <si>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</si>
  <si>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</si>
  <si>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</si>
  <si>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</si>
  <si>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</si>
  <si>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</si>
  <si>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</si>
  <si>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</si>
  <si>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</si>
  <si>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</si>
  <si>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</si>
  <si>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</si>
  <si>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</si>
  <si>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</si>
  <si>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</si>
  <si>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</si>
  <si>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</si>
  <si>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</si>
  <si>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</si>
  <si>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</si>
  <si>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</si>
  <si>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</si>
  <si>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</si>
  <si>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</si>
  <si>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</si>
  <si>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</si>
  <si>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</si>
  <si>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</si>
  <si>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</si>
  <si>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</si>
  <si>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</si>
  <si>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</si>
  <si>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</si>
  <si>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</si>
  <si>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</si>
  <si>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</si>
  <si>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</si>
  <si>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</si>
  <si>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</si>
  <si>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</si>
  <si>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</si>
  <si>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</si>
  <si>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</si>
  <si>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</si>
  <si>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</si>
  <si>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</si>
  <si>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</si>
  <si>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</si>
  <si>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</si>
  <si>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</si>
  <si>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</si>
  <si>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</si>
  <si>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</si>
  <si>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</si>
  <si>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</si>
  <si>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</si>
  <si>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</si>
  <si>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</si>
  <si>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</si>
  <si>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</si>
  <si>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</si>
  <si>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</si>
  <si>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</si>
  <si>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</si>
  <si>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</si>
  <si>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</si>
  <si>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</si>
  <si>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</si>
  <si>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</si>
  <si>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</si>
  <si>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</si>
  <si>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</si>
  <si>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</si>
  <si>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</si>
  <si>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</si>
  <si>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</si>
  <si>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</si>
  <si>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</si>
  <si>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</si>
  <si>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</si>
  <si>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</si>
  <si>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</si>
  <si>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</si>
  <si>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</si>
  <si>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</si>
  <si>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</si>
  <si>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</si>
  <si>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</si>
  <si>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</si>
  <si>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</si>
  <si>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</si>
  <si>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</si>
  <si>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</si>
  <si>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</si>
  <si>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</si>
  <si>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</si>
  <si>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</si>
  <si>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</si>
  <si>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</si>
  <si>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</si>
  <si>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</si>
  <si>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</si>
  <si>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</si>
  <si>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</si>
  <si>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</si>
  <si>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</si>
  <si>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</si>
  <si>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</si>
  <si>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</si>
  <si>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</si>
  <si>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</si>
  <si>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</si>
  <si>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</si>
  <si>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</si>
  <si>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</si>
  <si>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</si>
  <si>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</si>
  <si>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</si>
  <si>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</si>
  <si>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</si>
  <si>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</si>
  <si>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</si>
  <si>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</si>
  <si>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</si>
  <si>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</si>
  <si>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</si>
  <si>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</si>
  <si>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</si>
  <si>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</si>
  <si>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</si>
  <si>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</si>
  <si>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</si>
  <si>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</si>
  <si>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</si>
  <si>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</si>
  <si>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</si>
  <si>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</si>
  <si>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</si>
  <si>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</si>
  <si>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</si>
  <si>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</si>
  <si>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</si>
  <si>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</si>
  <si>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</si>
  <si>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</si>
  <si>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</si>
  <si>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</si>
  <si>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</si>
  <si>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</si>
  <si>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</si>
  <si>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</si>
  <si>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</si>
  <si>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</si>
  <si>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</si>
  <si>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</si>
  <si>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</si>
  <si>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</si>
  <si>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</si>
  <si>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</si>
  <si>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</si>
  <si>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</si>
  <si>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</si>
  <si>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</si>
  <si>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</si>
  <si>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</si>
  <si>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</si>
  <si>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</si>
  <si>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</si>
  <si>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</si>
  <si>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</si>
  <si>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</si>
  <si>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</si>
  <si>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</si>
  <si>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</si>
  <si>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</si>
  <si>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</si>
  <si>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</si>
  <si>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</si>
  <si>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</si>
  <si>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</si>
  <si>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</si>
  <si>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</si>
  <si>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</si>
  <si>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</si>
  <si>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</si>
  <si>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</si>
  <si>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</si>
  <si>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</si>
  <si>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</si>
  <si>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</si>
  <si>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</si>
  <si>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</si>
  <si>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</si>
  <si>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</si>
  <si>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</si>
  <si>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</si>
  <si>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</si>
  <si>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</si>
  <si>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</si>
  <si>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</si>
  <si>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</si>
  <si>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</si>
  <si>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</si>
  <si>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</si>
  <si>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</si>
  <si>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</si>
  <si>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</si>
  <si>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</si>
  <si>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</si>
  <si>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</si>
  <si>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</si>
  <si>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</si>
  <si>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</si>
  <si>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</si>
  <si>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</si>
  <si>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</si>
  <si>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</si>
  <si>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</si>
  <si>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</si>
  <si>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</si>
  <si>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</si>
  <si>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</si>
  <si>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</si>
  <si>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</si>
  <si>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</si>
  <si>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</si>
  <si>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</si>
  <si>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</si>
  <si>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</si>
  <si>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</si>
  <si>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</si>
  <si>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</si>
  <si>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</si>
  <si>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</si>
  <si>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</si>
  <si>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</si>
  <si>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</si>
  <si>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</si>
  <si>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</si>
  <si>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</si>
  <si>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</si>
  <si>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</si>
  <si>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</si>
  <si>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</si>
  <si>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</si>
  <si>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</si>
  <si>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</si>
  <si>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</si>
  <si>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</si>
  <si>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</si>
  <si>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</si>
  <si>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</si>
  <si>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</si>
  <si>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</si>
  <si>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</si>
  <si>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</si>
  <si>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</si>
  <si>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</si>
  <si>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</si>
  <si>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</si>
  <si>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</si>
  <si>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</si>
  <si>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</si>
  <si>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</si>
  <si>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</si>
  <si>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</si>
  <si>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</si>
  <si>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</si>
  <si>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</si>
  <si>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</si>
  <si>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</si>
  <si>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</si>
  <si>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</si>
  <si>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</si>
  <si>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</si>
  <si>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</si>
  <si>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</si>
  <si>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</si>
  <si>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</si>
  <si>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</si>
  <si>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</si>
  <si>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</si>
  <si>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</si>
  <si>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</si>
  <si>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</si>
  <si>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</si>
  <si>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</si>
  <si>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</si>
  <si>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</si>
  <si>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</si>
  <si>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</si>
  <si>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</si>
  <si>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</si>
  <si>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</si>
  <si>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</si>
  <si>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</si>
  <si>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</si>
  <si>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</si>
  <si>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</si>
  <si>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</si>
  <si>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</si>
  <si>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</si>
  <si>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</si>
  <si>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</si>
  <si>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</si>
  <si>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</si>
  <si>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</si>
  <si>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</si>
  <si>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</si>
  <si>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</si>
  <si>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</si>
  <si>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</si>
  <si>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</si>
  <si>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</si>
  <si>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</si>
  <si>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</si>
  <si>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</si>
  <si>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</si>
  <si>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</si>
  <si>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</si>
  <si>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</si>
  <si>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</si>
  <si>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</si>
  <si>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</si>
  <si>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</si>
  <si>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</si>
  <si>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</si>
  <si>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</si>
  <si>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</si>
  <si>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</si>
  <si>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</si>
  <si>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</si>
  <si>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</si>
  <si>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</si>
  <si>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</si>
  <si>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</si>
  <si>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</si>
  <si>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</si>
  <si>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</si>
  <si>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</si>
  <si>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</si>
  <si>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</si>
  <si>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</si>
  <si>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</si>
  <si>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</si>
  <si>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</si>
  <si>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</si>
  <si>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</si>
  <si>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</si>
  <si>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</si>
  <si>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</si>
  <si>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</si>
  <si>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</si>
  <si>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</si>
  <si>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</si>
  <si>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</si>
  <si>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</si>
  <si>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</si>
  <si>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</si>
  <si>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</si>
  <si>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</si>
  <si>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</si>
  <si>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</si>
  <si>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</si>
  <si>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</si>
  <si>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</si>
  <si>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</si>
  <si>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</si>
  <si>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</si>
  <si>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</si>
  <si>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</si>
  <si>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</si>
  <si>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</si>
  <si>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</si>
  <si>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</si>
  <si>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</si>
  <si>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</si>
  <si>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</si>
  <si>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</si>
  <si>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</si>
  <si>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</si>
  <si>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</si>
  <si>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</si>
  <si>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</si>
  <si>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</si>
  <si>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</si>
  <si>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</si>
  <si>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</si>
  <si>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</si>
  <si>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</si>
  <si>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</si>
  <si>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</si>
  <si>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</si>
  <si>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</si>
  <si>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</si>
  <si>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</si>
  <si>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</si>
  <si>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</si>
  <si>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</si>
  <si>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</si>
  <si>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</si>
  <si>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</si>
  <si>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</si>
  <si>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</si>
  <si>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</si>
  <si>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</si>
  <si>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</si>
  <si>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</si>
  <si>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</si>
  <si>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</si>
  <si>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</si>
  <si>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</si>
  <si>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</si>
  <si>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</si>
  <si>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</si>
  <si>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</si>
  <si>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</si>
  <si>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</si>
  <si>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</si>
  <si>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</si>
  <si>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</si>
  <si>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</si>
  <si>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</si>
  <si>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</si>
  <si>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</si>
  <si>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</si>
  <si>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</si>
  <si>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</si>
  <si>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</si>
  <si>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</si>
  <si>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</si>
  <si>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</si>
  <si>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</si>
  <si>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</si>
  <si>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</si>
  <si>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</si>
  <si>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</si>
  <si>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</si>
  <si>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</si>
  <si>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</si>
  <si>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</si>
  <si>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</si>
  <si>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</si>
  <si>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</si>
  <si>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</si>
  <si>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</si>
  <si>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</si>
  <si>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</si>
  <si>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</si>
  <si>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</si>
  <si>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</si>
  <si>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</si>
  <si>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</si>
  <si>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</si>
  <si>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</si>
  <si>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</si>
  <si>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</si>
  <si>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</si>
  <si>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</si>
  <si>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</si>
  <si>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</si>
  <si>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</si>
  <si>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</si>
  <si>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</si>
  <si>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</si>
  <si>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</si>
  <si>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</si>
  <si>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</si>
  <si>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</si>
  <si>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</si>
  <si>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</si>
  <si>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</si>
  <si>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</si>
  <si>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</si>
  <si>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</si>
  <si>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</si>
  <si>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</si>
  <si>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</si>
  <si>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</si>
  <si>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</si>
  <si>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</si>
  <si>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</si>
  <si>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</si>
  <si>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</si>
  <si>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</si>
  <si>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</si>
  <si>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</si>
  <si>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</si>
  <si>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</si>
  <si>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</si>
  <si>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</si>
  <si>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</si>
  <si>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</si>
  <si>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</si>
  <si>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</si>
  <si>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</si>
  <si>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</si>
  <si>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</si>
  <si>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</si>
  <si>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</si>
  <si>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</si>
  <si>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</si>
  <si>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</si>
  <si>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</si>
  <si>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</si>
  <si>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</si>
  <si>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</si>
  <si>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</si>
  <si>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</si>
  <si>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</si>
  <si>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</si>
  <si>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</si>
  <si>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</si>
  <si>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</si>
  <si>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</si>
  <si>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</si>
  <si>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</si>
  <si>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</si>
  <si>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</si>
  <si>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</si>
  <si>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</si>
  <si>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</si>
  <si>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</si>
  <si>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</si>
  <si>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</si>
  <si>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</si>
  <si>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</si>
  <si>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</si>
  <si>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</si>
  <si>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</si>
  <si>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</si>
  <si>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</si>
  <si>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</si>
  <si>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</si>
  <si>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</si>
  <si>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</si>
  <si>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</si>
  <si>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</si>
  <si>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</si>
  <si>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</si>
  <si>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</si>
  <si>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</si>
  <si>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</si>
  <si>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</si>
  <si>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</si>
  <si>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</si>
  <si>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</si>
  <si>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</si>
  <si>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</si>
  <si>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</si>
  <si>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</si>
  <si>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</si>
  <si>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</si>
  <si>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</si>
  <si>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</si>
  <si>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</si>
  <si>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</si>
  <si>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</si>
  <si>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</si>
  <si>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</si>
  <si>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</si>
  <si>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</si>
  <si>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</si>
  <si>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</si>
  <si>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</si>
  <si>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</si>
  <si>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</si>
  <si>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</si>
  <si>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</si>
  <si>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</si>
  <si>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</si>
  <si>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</si>
  <si>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</si>
  <si>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</si>
  <si>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</si>
  <si>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</si>
  <si>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</si>
  <si>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</si>
  <si>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</si>
  <si>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</si>
  <si>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</si>
  <si>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</si>
  <si>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</si>
  <si>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</si>
  <si>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</si>
  <si>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</si>
  <si>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</si>
  <si>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</si>
  <si>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</si>
  <si>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</si>
  <si>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</si>
  <si>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</si>
  <si>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</si>
  <si>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</si>
  <si>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</si>
  <si>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</si>
  <si>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</si>
  <si>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</si>
  <si>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</si>
  <si>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</si>
  <si>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</si>
  <si>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</si>
  <si>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</si>
  <si>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</si>
  <si>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</si>
  <si>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</si>
  <si>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</si>
  <si>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</si>
  <si>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</si>
  <si>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</si>
  <si>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</si>
  <si>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</si>
  <si>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</si>
  <si>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</si>
  <si>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</si>
  <si>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</si>
  <si>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</si>
  <si>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</si>
  <si>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</si>
  <si>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</si>
  <si>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</si>
  <si>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</si>
  <si>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</si>
  <si>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</si>
  <si>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</si>
  <si>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</si>
  <si>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</si>
  <si>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</si>
  <si>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</si>
  <si>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</si>
  <si>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</si>
  <si>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</si>
  <si>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</si>
  <si>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</si>
  <si>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</si>
  <si>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</si>
  <si>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</si>
  <si>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</si>
  <si>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</si>
  <si>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</si>
  <si>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</si>
  <si>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</si>
  <si>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</si>
  <si>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</si>
  <si>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</si>
  <si>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</si>
  <si>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</si>
  <si>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</si>
  <si>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</si>
  <si>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</si>
  <si>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</si>
  <si>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</si>
  <si>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</si>
  <si>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</si>
  <si>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</si>
  <si>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</si>
  <si>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</si>
  <si>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</si>
  <si>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</si>
  <si>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</si>
  <si>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</si>
  <si>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</si>
  <si>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</si>
  <si>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</si>
  <si>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</si>
  <si>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</si>
  <si>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</si>
  <si>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</si>
  <si>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</si>
  <si>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</si>
  <si>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</si>
  <si>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</si>
  <si>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</si>
  <si>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</si>
  <si>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</si>
  <si>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</si>
  <si>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</si>
  <si>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</si>
  <si>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</si>
  <si>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</si>
  <si>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</si>
  <si>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</si>
  <si>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</si>
  <si>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</si>
  <si>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</si>
  <si>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</si>
  <si>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</si>
  <si>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</si>
  <si>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</si>
  <si>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</si>
  <si>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</si>
  <si>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</si>
  <si>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</si>
  <si>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</si>
  <si>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</si>
  <si>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</si>
  <si>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</si>
  <si>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</si>
  <si>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</si>
  <si>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</si>
  <si>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</si>
  <si>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</si>
  <si>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</si>
  <si>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</si>
  <si>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</si>
  <si>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</si>
  <si>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</si>
  <si>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</si>
  <si>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</si>
  <si>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</si>
  <si>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</si>
  <si>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</si>
  <si>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</si>
  <si>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</si>
  <si>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</si>
  <si>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</si>
  <si>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</si>
  <si>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</si>
  <si>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</si>
  <si>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</si>
  <si>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</si>
  <si>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</si>
  <si>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</si>
  <si>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</si>
  <si>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</si>
  <si>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</si>
  <si>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</si>
  <si>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</si>
  <si>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</si>
  <si>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</si>
  <si>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</si>
  <si>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</si>
  <si>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</si>
  <si>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</si>
  <si>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</si>
  <si>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</si>
  <si>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</si>
  <si>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</si>
  <si>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</si>
  <si>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</si>
  <si>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</si>
  <si>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</si>
  <si>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</si>
  <si>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</si>
  <si>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</si>
  <si>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</si>
  <si>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</si>
  <si>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</si>
  <si>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</si>
  <si>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</si>
  <si>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</si>
  <si>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</si>
  <si>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</si>
  <si>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</si>
  <si>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</si>
  <si>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</si>
  <si>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</si>
  <si>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</si>
  <si>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</si>
  <si>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</si>
  <si>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</si>
  <si>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</si>
  <si>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</si>
  <si>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</si>
  <si>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</si>
  <si>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</si>
  <si>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</si>
  <si>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</si>
  <si>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</si>
  <si>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</si>
  <si>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</si>
  <si>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</si>
  <si>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</si>
  <si>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</si>
  <si>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</si>
  <si>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</si>
  <si>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</si>
  <si>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</si>
  <si>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</si>
  <si>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</si>
  <si>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</si>
  <si>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</si>
  <si>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</si>
  <si>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</si>
  <si>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</si>
  <si>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</si>
  <si>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</si>
  <si>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</si>
  <si>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</si>
  <si>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</si>
  <si>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</si>
  <si>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</si>
  <si>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</si>
  <si>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</si>
  <si>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</si>
  <si>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</si>
  <si>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</si>
  <si>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</si>
  <si>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</si>
  <si>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</si>
  <si>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</si>
  <si>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</si>
  <si>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</si>
  <si>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</si>
  <si>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</si>
  <si>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</si>
  <si>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</si>
  <si>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</si>
  <si>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</si>
  <si>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</si>
  <si>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</si>
  <si>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</si>
  <si>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</si>
  <si>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</si>
  <si>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</si>
  <si>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</si>
  <si>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</si>
  <si>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</si>
  <si>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</si>
  <si>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</si>
  <si>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</si>
  <si>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</si>
  <si>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</si>
  <si>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</si>
  <si>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</si>
  <si>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</si>
  <si>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</si>
  <si>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</si>
  <si>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</si>
  <si>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</si>
  <si>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</si>
  <si>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</si>
  <si>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</si>
  <si>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</si>
  <si>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</si>
  <si>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</si>
  <si>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</si>
  <si>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</si>
  <si>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</si>
  <si>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</si>
  <si>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</si>
  <si>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</si>
  <si>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</si>
  <si>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</si>
  <si>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</si>
  <si>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</si>
  <si>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</si>
  <si>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</si>
  <si>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</si>
  <si>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</si>
  <si>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</si>
  <si>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</si>
  <si>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</si>
  <si>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</si>
  <si>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</si>
  <si>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</si>
  <si>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</si>
  <si>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</si>
  <si>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</si>
  <si>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</si>
  <si>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</si>
  <si>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</si>
  <si>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</si>
  <si>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</si>
  <si>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</si>
  <si>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</si>
  <si>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</si>
  <si>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</si>
  <si>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</si>
  <si>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</si>
  <si>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</si>
  <si>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</si>
  <si>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</si>
  <si>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</si>
  <si>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</si>
  <si>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</si>
  <si>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</si>
  <si>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</si>
  <si>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</si>
  <si>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</si>
  <si>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</si>
  <si>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</si>
  <si>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</si>
  <si>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</si>
  <si>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</si>
  <si>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</si>
  <si>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</si>
  <si>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</si>
  <si>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</si>
  <si>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</si>
  <si>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</si>
  <si>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</si>
  <si>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</si>
  <si>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</si>
  <si>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</si>
  <si>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</si>
  <si>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</si>
  <si>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</si>
  <si>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</si>
  <si>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</si>
  <si>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</si>
  <si>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</si>
  <si>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</si>
  <si>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</si>
  <si>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</si>
  <si>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</si>
  <si>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</si>
  <si>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</si>
  <si>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</si>
  <si>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</si>
  <si>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</si>
  <si>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</si>
  <si>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</si>
  <si>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</si>
  <si>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</si>
  <si>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</si>
  <si>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</si>
  <si>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</si>
  <si>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</si>
  <si>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</si>
  <si>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</si>
  <si>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</si>
  <si>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</si>
  <si>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</si>
  <si>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</si>
  <si>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</si>
  <si>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</si>
  <si>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</si>
  <si>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</si>
  <si>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</si>
  <si>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</si>
  <si>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</si>
  <si>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</si>
  <si>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</si>
  <si>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</si>
  <si>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</si>
  <si>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</si>
  <si>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</si>
  <si>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</si>
  <si>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</si>
  <si>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</si>
  <si>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</si>
  <si>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</si>
  <si>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</si>
  <si>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</si>
  <si>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</si>
  <si>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</si>
  <si>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</si>
  <si>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</si>
  <si>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</si>
  <si>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</si>
  <si>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</si>
  <si>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</si>
  <si>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</si>
  <si>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</si>
  <si>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</si>
  <si>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</si>
  <si>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</si>
  <si>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</si>
  <si>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</si>
  <si>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</si>
  <si>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</si>
  <si>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</si>
  <si>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</si>
  <si>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</si>
  <si>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</si>
  <si>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</si>
  <si>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</si>
  <si>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</si>
  <si>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</si>
  <si>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</si>
  <si>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</si>
  <si>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</si>
  <si>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</si>
  <si>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</si>
  <si>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</si>
  <si>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</si>
  <si>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</si>
  <si>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</si>
  <si>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</si>
  <si>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</si>
  <si>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</si>
  <si>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</si>
  <si>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</si>
  <si>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</si>
  <si>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</si>
  <si>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</si>
  <si>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</si>
  <si>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</si>
  <si>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</si>
  <si>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</si>
  <si>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</si>
  <si>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</si>
  <si>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</si>
  <si>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</si>
  <si>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</si>
  <si>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</si>
  <si>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</si>
  <si>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</si>
  <si>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</si>
  <si>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</si>
  <si>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</si>
  <si>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</si>
  <si>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</si>
  <si>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</si>
  <si>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</si>
  <si>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</si>
  <si>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</si>
  <si>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</si>
  <si>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</si>
  <si>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</si>
  <si>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</si>
  <si>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</si>
  <si>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</si>
  <si>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</si>
  <si>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</si>
  <si>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</si>
  <si>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</si>
  <si>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</si>
  <si>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</si>
  <si>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</si>
  <si>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</si>
  <si>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</si>
  <si>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</si>
  <si>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</si>
  <si>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</si>
  <si>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</si>
  <si>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</si>
  <si>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</si>
  <si>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</si>
  <si>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</si>
  <si>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</si>
  <si>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</si>
  <si>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</si>
  <si>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</si>
  <si>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</si>
  <si>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</si>
  <si>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</si>
  <si>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</si>
  <si>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</si>
  <si>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</si>
  <si>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</si>
  <si>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</si>
  <si>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</si>
  <si>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</si>
  <si>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</si>
  <si>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</si>
  <si>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</si>
  <si>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</si>
  <si>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</si>
  <si>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</si>
  <si>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</si>
  <si>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</si>
  <si>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</si>
  <si>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</si>
  <si>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</si>
  <si>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</si>
  <si>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</si>
  <si>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</si>
  <si>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</si>
  <si>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</si>
  <si>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</si>
  <si>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</si>
  <si>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</si>
  <si>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</si>
  <si>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</si>
  <si>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</si>
  <si>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</si>
  <si>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</si>
  <si>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</si>
  <si>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</si>
  <si>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</si>
  <si>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</si>
  <si>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</si>
  <si>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</si>
  <si>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</si>
  <si>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</si>
  <si>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</si>
  <si>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</si>
  <si>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</si>
  <si>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</si>
  <si>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</si>
  <si>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</si>
  <si>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</si>
  <si>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</si>
  <si>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</si>
  <si>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</si>
  <si>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</si>
  <si>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</si>
  <si>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</si>
  <si>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</si>
  <si>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</si>
  <si>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</si>
  <si>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</si>
  <si>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</si>
  <si>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</si>
  <si>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</si>
  <si>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</si>
  <si>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</si>
  <si>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</si>
  <si>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</si>
  <si>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</si>
  <si>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</si>
  <si>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</si>
  <si>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</si>
  <si>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</si>
  <si>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</si>
  <si>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</si>
  <si>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</si>
  <si>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</si>
  <si>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</si>
  <si>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</si>
  <si>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</si>
  <si>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</si>
  <si>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</si>
  <si>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</si>
  <si>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</si>
  <si>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</si>
  <si>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</si>
  <si>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</si>
  <si>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</si>
  <si>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</si>
  <si>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</si>
  <si>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</si>
  <si>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</si>
  <si>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</si>
  <si>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</si>
  <si>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</si>
  <si>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</si>
  <si>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</si>
  <si>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</si>
  <si>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</si>
  <si>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</si>
  <si>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</si>
  <si>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</si>
  <si>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</si>
  <si>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</si>
  <si>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</si>
  <si>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</si>
  <si>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</si>
  <si>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</si>
  <si>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</si>
  <si>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</si>
  <si>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</si>
  <si>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</si>
  <si>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</si>
  <si>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</si>
  <si>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</si>
  <si>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</si>
  <si>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</si>
  <si>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</si>
  <si>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</si>
  <si>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</si>
  <si>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</si>
  <si>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</si>
  <si>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</si>
  <si>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</si>
  <si>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</si>
  <si>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</si>
  <si>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</si>
  <si>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</si>
  <si>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</si>
  <si>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</si>
  <si>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</si>
  <si>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</si>
  <si>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</si>
  <si>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</si>
  <si>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</si>
  <si>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</si>
  <si>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</si>
  <si>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</si>
  <si>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</si>
  <si>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</si>
  <si>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</si>
  <si>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</si>
  <si>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</si>
  <si>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</si>
  <si>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</si>
  <si>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</si>
  <si>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</si>
  <si>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</si>
  <si>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</si>
  <si>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</si>
  <si>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</si>
  <si>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</si>
  <si>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</si>
  <si>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</si>
  <si>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</si>
  <si>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</si>
  <si>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</si>
  <si>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</si>
  <si>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</si>
  <si>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</si>
  <si>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</si>
  <si>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</si>
  <si>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</si>
  <si>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</si>
  <si>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</si>
  <si>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</si>
  <si>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</si>
  <si>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</si>
  <si>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</si>
  <si>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</si>
  <si>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</si>
  <si>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</si>
  <si>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</si>
  <si>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</si>
  <si>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</si>
  <si>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</si>
  <si>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</si>
  <si>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</si>
  <si>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</si>
  <si>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</si>
  <si>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</si>
  <si>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</si>
  <si>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</si>
  <si>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</si>
  <si>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</si>
  <si>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</si>
  <si>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</si>
  <si>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</si>
  <si>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</si>
  <si>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</si>
  <si>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</si>
  <si>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</si>
  <si>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</si>
  <si>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</si>
  <si>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</si>
  <si>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</si>
  <si>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</si>
  <si>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</si>
  <si>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</si>
  <si>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</si>
  <si>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</si>
  <si>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</si>
  <si>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</si>
  <si>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</si>
  <si>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</si>
  <si>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</si>
  <si>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</si>
  <si>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</si>
  <si>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</si>
  <si>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</si>
  <si>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</si>
  <si>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</si>
  <si>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</si>
  <si>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</si>
  <si>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</si>
  <si>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</si>
  <si>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</si>
  <si>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</si>
  <si>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</si>
  <si>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</si>
  <si>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</si>
  <si>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</si>
  <si>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</si>
  <si>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</si>
  <si>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</si>
  <si>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</si>
  <si>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</si>
  <si>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</si>
  <si>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</si>
  <si>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</si>
  <si>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</si>
  <si>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</si>
  <si>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</si>
  <si>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</si>
  <si>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</si>
  <si>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</si>
  <si>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</si>
  <si>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</si>
  <si>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</si>
  <si>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</si>
  <si>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</si>
  <si>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</si>
  <si>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</si>
  <si>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</si>
  <si>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</si>
  <si>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</si>
  <si>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</si>
  <si>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</si>
  <si>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</si>
  <si>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</si>
  <si>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</si>
  <si>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</si>
  <si>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</si>
  <si>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</si>
  <si>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</si>
  <si>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</si>
  <si>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</si>
  <si>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</si>
  <si>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</si>
  <si>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</si>
  <si>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</si>
  <si>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</si>
  <si>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</si>
  <si>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</si>
  <si>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</si>
  <si>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</si>
  <si>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</si>
  <si>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</si>
  <si>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</si>
  <si>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</si>
  <si>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</si>
  <si>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</si>
  <si>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</si>
  <si>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</si>
  <si>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</si>
  <si>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</si>
  <si>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</si>
  <si>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</si>
  <si>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</si>
  <si>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</si>
  <si>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</si>
  <si>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</si>
  <si>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</si>
  <si>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</si>
  <si>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</si>
  <si>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</si>
  <si>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</si>
  <si>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</si>
  <si>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</si>
  <si>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</si>
  <si>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</si>
  <si>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</si>
  <si>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</si>
  <si>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</si>
  <si>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</si>
  <si>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</si>
  <si>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</si>
  <si>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</si>
  <si>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</si>
  <si>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</si>
  <si>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</si>
  <si>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</si>
  <si>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</si>
  <si>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</si>
  <si>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</si>
  <si>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</si>
  <si>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</si>
  <si>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</si>
  <si>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</si>
  <si>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</si>
  <si>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</si>
  <si>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</si>
  <si>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</si>
  <si>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</si>
  <si>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</si>
  <si>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</si>
  <si>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</si>
  <si>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</si>
  <si>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</si>
  <si>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</si>
  <si>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</si>
  <si>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</si>
  <si>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</si>
  <si>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</si>
  <si>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</si>
  <si>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</si>
  <si>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</si>
  <si>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</si>
  <si>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</si>
  <si>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</si>
  <si>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</si>
  <si>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</si>
  <si>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</si>
  <si>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</si>
  <si>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</si>
  <si>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</si>
  <si>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</si>
  <si>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</si>
  <si>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</si>
  <si>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</si>
  <si>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</si>
  <si>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</si>
  <si>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</si>
  <si>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</si>
  <si>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</si>
  <si>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</si>
  <si>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</si>
  <si>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</si>
  <si>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</si>
  <si>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</si>
  <si>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</si>
  <si>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</si>
  <si>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</si>
  <si>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</si>
  <si>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</si>
  <si>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</si>
  <si>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</si>
  <si>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</si>
  <si>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</si>
  <si>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</si>
  <si>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</si>
  <si>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</si>
  <si>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</si>
  <si>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</si>
  <si>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</si>
  <si>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</si>
  <si>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</si>
  <si>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</si>
  <si>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</si>
  <si>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</si>
  <si>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</si>
  <si>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</si>
  <si>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</si>
  <si>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</si>
  <si>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</si>
  <si>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</si>
  <si>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</si>
  <si>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</si>
  <si>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</si>
  <si>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</si>
  <si>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</si>
  <si>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</si>
  <si>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</si>
  <si>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</si>
  <si>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</si>
  <si>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</si>
  <si>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</si>
  <si>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</si>
  <si>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</si>
  <si>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</si>
  <si>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</si>
  <si>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</si>
  <si>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</si>
  <si>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</si>
  <si>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</si>
  <si>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</si>
  <si>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</si>
  <si>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</si>
  <si>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</si>
  <si>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</si>
  <si>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</si>
  <si>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</si>
  <si>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</si>
  <si>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</si>
  <si>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</si>
  <si>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</si>
  <si>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</si>
  <si>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</si>
  <si>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</si>
  <si>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</si>
  <si>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</si>
  <si>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</si>
  <si>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</si>
  <si>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</si>
  <si>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</si>
  <si>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</si>
  <si>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</si>
  <si>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</si>
  <si>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</si>
  <si>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</si>
  <si>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</si>
  <si>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</si>
  <si>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</si>
  <si>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</si>
  <si>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</si>
  <si>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</si>
  <si>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</si>
  <si>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</si>
  <si>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</si>
  <si>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</si>
  <si>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</si>
  <si>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</si>
  <si>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</si>
  <si>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</si>
  <si>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</si>
  <si>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</si>
  <si>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</si>
  <si>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</si>
  <si>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</si>
  <si>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</si>
  <si>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</si>
  <si>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</si>
  <si>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</si>
  <si>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</si>
  <si>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</si>
  <si>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</si>
  <si>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</si>
  <si>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</si>
  <si>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</si>
  <si>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</si>
  <si>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</si>
  <si>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</si>
  <si>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</si>
  <si>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</si>
  <si>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</si>
  <si>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</si>
  <si>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</si>
  <si>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</si>
  <si>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</si>
  <si>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</si>
  <si>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</si>
  <si>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</si>
  <si>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</si>
  <si>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</si>
  <si>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</si>
  <si>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</si>
  <si>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</si>
  <si>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</si>
  <si>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</si>
  <si>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</si>
  <si>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</si>
  <si>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</si>
  <si>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</si>
  <si>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</si>
  <si>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</si>
  <si>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</si>
  <si>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</si>
  <si>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</si>
  <si>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</si>
  <si>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</si>
  <si>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</si>
  <si>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</si>
  <si>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</si>
  <si>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</si>
  <si>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</si>
  <si>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</si>
  <si>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</si>
  <si>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</si>
  <si>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</si>
  <si>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</si>
  <si>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</si>
  <si>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</si>
  <si>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</si>
  <si>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</si>
  <si>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</si>
  <si>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</si>
  <si>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</si>
  <si>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</si>
  <si>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</si>
  <si>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</si>
  <si>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</si>
  <si>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</si>
  <si>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</si>
  <si>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</si>
  <si>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</si>
  <si>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</si>
  <si>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</si>
  <si>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</si>
  <si>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</si>
  <si>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</si>
  <si>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</si>
  <si>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</si>
  <si>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</si>
  <si>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</si>
  <si>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</si>
  <si>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</si>
  <si>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</si>
  <si>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</si>
  <si>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</si>
  <si>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</si>
  <si>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</si>
  <si>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</si>
  <si>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</si>
  <si>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</si>
  <si>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</si>
  <si>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</si>
  <si>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</si>
  <si>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</si>
  <si>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</si>
  <si>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</si>
  <si>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</si>
  <si>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</si>
  <si>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</si>
  <si>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</si>
  <si>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</si>
  <si>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</si>
  <si>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</si>
  <si>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</si>
  <si>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</si>
  <si>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</si>
  <si>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</si>
  <si>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</si>
  <si>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</si>
  <si>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</si>
  <si>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</si>
  <si>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</si>
  <si>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</si>
  <si>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</si>
  <si>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</si>
  <si>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</si>
  <si>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</si>
  <si>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</si>
  <si>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</si>
  <si>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</si>
  <si>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</si>
  <si>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</si>
  <si>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</si>
  <si>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</si>
  <si>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</si>
  <si>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</si>
  <si>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</si>
  <si>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</si>
  <si>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</si>
  <si>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</si>
  <si>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</si>
  <si>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</si>
  <si>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</si>
  <si>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</si>
  <si>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</si>
  <si>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</si>
  <si>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</si>
  <si>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</si>
  <si>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</si>
  <si>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</si>
  <si>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</si>
  <si>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</si>
  <si>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</si>
  <si>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</si>
  <si>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</si>
  <si>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</si>
  <si>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</si>
  <si>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</si>
  <si>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</si>
  <si>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</si>
  <si>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</si>
  <si>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</si>
  <si>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</si>
  <si>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</si>
  <si>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</si>
  <si>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</si>
  <si>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</si>
  <si>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</si>
  <si>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</si>
  <si>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</si>
  <si>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</si>
  <si>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</si>
  <si>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</si>
  <si>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</si>
  <si>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</si>
  <si>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</si>
  <si>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</si>
  <si>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</si>
  <si>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</si>
  <si>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</si>
  <si>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</si>
  <si>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</si>
  <si>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</si>
  <si>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</si>
  <si>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</si>
  <si>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</si>
  <si>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</si>
  <si>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</si>
  <si>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</si>
  <si>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</si>
  <si>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</si>
  <si>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</si>
  <si>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</si>
  <si>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</si>
  <si>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</si>
  <si>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</si>
  <si>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</si>
  <si>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</si>
  <si>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</si>
  <si>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</si>
  <si>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</si>
  <si>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</si>
  <si>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</si>
  <si>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</si>
  <si>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</si>
  <si>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</si>
  <si>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</si>
  <si>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</si>
  <si>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</si>
  <si>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</si>
  <si>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</si>
  <si>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</si>
  <si>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</si>
  <si>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</si>
  <si>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</si>
  <si>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</si>
  <si>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</si>
  <si>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</si>
  <si>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</si>
  <si>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</si>
  <si>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</si>
  <si>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</si>
  <si>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</si>
  <si>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</si>
  <si>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</si>
  <si>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</si>
  <si>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</si>
  <si>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</si>
  <si>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</si>
  <si>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</si>
  <si>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</si>
  <si>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</si>
  <si>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</si>
  <si>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</si>
  <si>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</si>
  <si>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</si>
  <si>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</si>
  <si>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</si>
  <si>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</si>
  <si>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</si>
  <si>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</si>
  <si>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</si>
  <si>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</si>
  <si>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</si>
  <si>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</si>
  <si>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</si>
  <si>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</si>
  <si>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</si>
  <si>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</si>
  <si>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</si>
  <si>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</si>
  <si>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</si>
  <si>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</si>
  <si>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</si>
  <si>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</si>
  <si>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</si>
  <si>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</si>
  <si>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</si>
  <si>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</si>
  <si>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</si>
  <si>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</si>
  <si>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</si>
  <si>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</si>
  <si>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</si>
  <si>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</si>
  <si>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</si>
  <si>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</si>
  <si>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</si>
  <si>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</si>
  <si>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</si>
  <si>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</si>
  <si>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</si>
  <si>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</si>
  <si>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</si>
  <si>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</si>
  <si>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</si>
  <si>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</si>
  <si>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</si>
  <si>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</si>
  <si>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</si>
  <si>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</si>
  <si>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</si>
  <si>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</si>
  <si>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</si>
  <si>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</si>
  <si>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</si>
  <si>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</si>
  <si>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</si>
  <si>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</si>
  <si>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</si>
  <si>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</si>
  <si>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</si>
  <si>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</si>
  <si>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</si>
  <si>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</si>
  <si>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</si>
  <si>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</si>
  <si>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</si>
  <si>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</si>
  <si>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</si>
  <si>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</si>
  <si>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</si>
  <si>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</si>
  <si>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</si>
  <si>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</si>
  <si>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</si>
  <si>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</si>
  <si>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</si>
  <si>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</si>
  <si>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</si>
  <si>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</si>
  <si>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</si>
  <si>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</si>
  <si>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</si>
  <si>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</si>
  <si>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</si>
  <si>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</si>
  <si>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</si>
  <si>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</si>
  <si>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</si>
  <si>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</si>
  <si>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</si>
  <si>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</si>
  <si>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</si>
  <si>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</si>
  <si>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</si>
  <si>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</si>
  <si>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</si>
  <si>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</si>
  <si>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</si>
  <si>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</si>
  <si>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</si>
  <si>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</si>
  <si>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</si>
  <si>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</si>
  <si>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</si>
  <si>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</si>
  <si>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</si>
  <si>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</si>
  <si>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</si>
  <si>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</si>
  <si>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</si>
  <si>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</si>
  <si>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</si>
  <si>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</si>
  <si>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</si>
  <si>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</si>
  <si>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</si>
  <si>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</si>
  <si>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</si>
  <si>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</si>
  <si>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</si>
  <si>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</si>
  <si>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</si>
  <si>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</si>
  <si>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</si>
  <si>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</si>
  <si>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</si>
  <si>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</si>
  <si>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</si>
  <si>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</si>
  <si>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</si>
  <si>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</si>
  <si>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</si>
  <si>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</si>
  <si>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</si>
  <si>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</si>
  <si>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</si>
  <si>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</si>
  <si>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</si>
  <si>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</si>
  <si>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</si>
  <si>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</si>
  <si>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</si>
  <si>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</si>
  <si>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</si>
  <si>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</si>
  <si>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</si>
  <si>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</si>
  <si>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</si>
  <si>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</si>
  <si>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</si>
  <si>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</si>
  <si>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</si>
  <si>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</si>
  <si>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</si>
  <si>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</si>
  <si>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</si>
  <si>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</si>
  <si>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</si>
  <si>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</si>
  <si>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</si>
  <si>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</si>
  <si>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</si>
  <si>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</si>
  <si>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</si>
  <si>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</si>
  <si>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</si>
  <si>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</si>
  <si>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</si>
  <si>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</si>
  <si>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</si>
  <si>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</si>
  <si>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</si>
  <si>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</si>
  <si>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</si>
  <si>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</si>
  <si>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</si>
  <si>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</si>
  <si>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</si>
  <si>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</si>
  <si>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</si>
  <si>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</si>
  <si>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</si>
  <si>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</si>
  <si>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</si>
  <si>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</si>
  <si>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</si>
  <si>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</si>
  <si>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</si>
  <si>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</si>
  <si>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</si>
  <si>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</si>
  <si>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</si>
  <si>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</si>
  <si>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</si>
  <si>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</si>
  <si>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</si>
  <si>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</si>
  <si>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</si>
  <si>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</si>
  <si>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</si>
  <si>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</si>
  <si>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</si>
  <si>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</si>
  <si>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</si>
  <si>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</si>
  <si>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</si>
  <si>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</si>
  <si>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</si>
  <si>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</si>
  <si>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</si>
  <si>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</si>
  <si>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</si>
  <si>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</si>
  <si>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</si>
  <si>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</si>
  <si>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</si>
  <si>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</si>
  <si>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</si>
  <si>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</si>
  <si>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</si>
  <si>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</si>
  <si>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</si>
  <si>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</si>
  <si>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</si>
  <si>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</si>
  <si>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</si>
  <si>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</si>
  <si>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</si>
  <si>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</si>
  <si>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</si>
  <si>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</si>
  <si>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</si>
  <si>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</si>
  <si>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</si>
  <si>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</si>
  <si>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</si>
  <si>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</si>
  <si>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</si>
  <si>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</si>
  <si>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</si>
  <si>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</si>
  <si>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</si>
  <si>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</si>
  <si>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</si>
  <si>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</si>
  <si>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</si>
  <si>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</si>
  <si>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</si>
  <si>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</si>
  <si>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</si>
  <si>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</si>
  <si>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</si>
  <si>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</si>
  <si>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</si>
  <si>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</si>
  <si>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</si>
  <si>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</si>
  <si>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</si>
  <si>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</si>
  <si>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</si>
  <si>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</si>
  <si>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</si>
  <si>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</si>
  <si>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</si>
  <si>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</si>
  <si>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</si>
  <si>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</si>
  <si>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</si>
  <si>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</si>
  <si>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</si>
  <si>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</si>
  <si>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</si>
  <si>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</si>
  <si>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</si>
  <si>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</si>
  <si>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</si>
  <si>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</si>
  <si>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</si>
  <si>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</si>
  <si>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</si>
  <si>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</si>
  <si>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</si>
  <si>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</si>
  <si>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</si>
  <si>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</si>
  <si>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</si>
  <si>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</si>
  <si>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</si>
  <si>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</si>
  <si>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</si>
  <si>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</si>
  <si>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</si>
  <si>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</si>
  <si>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</si>
  <si>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</si>
  <si>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</si>
  <si>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</si>
  <si>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</si>
  <si>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</si>
  <si>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</si>
  <si>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</si>
  <si>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</si>
  <si>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</si>
  <si>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</si>
  <si>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</si>
  <si>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</si>
  <si>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</si>
  <si>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</si>
  <si>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</si>
  <si>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</si>
  <si>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</si>
  <si>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</si>
  <si>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</si>
  <si>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</si>
  <si>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</si>
  <si>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</si>
  <si>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</si>
  <si>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</si>
  <si>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</si>
  <si>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</si>
  <si>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</si>
  <si>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</si>
  <si>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</si>
  <si>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</si>
  <si>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</si>
  <si>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</si>
  <si>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</si>
  <si>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</si>
  <si>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</si>
  <si>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</si>
  <si>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</si>
  <si>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</si>
  <si>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</si>
  <si>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</si>
  <si>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</si>
  <si>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</si>
  <si>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</si>
  <si>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</si>
  <si>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</si>
  <si>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</si>
  <si>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</si>
  <si>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</si>
  <si>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</si>
  <si>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</si>
  <si>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</si>
  <si>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</si>
  <si>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</si>
  <si>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</si>
  <si>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</si>
  <si>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</si>
  <si>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</si>
  <si>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</si>
  <si>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</si>
  <si>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</si>
  <si>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</si>
  <si>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</si>
  <si>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</si>
  <si>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</si>
  <si>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</si>
  <si>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</si>
  <si>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</si>
  <si>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</si>
  <si>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</si>
  <si>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</si>
  <si>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</si>
  <si>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</si>
  <si>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</si>
  <si>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</si>
  <si>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</si>
  <si>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</si>
  <si>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</si>
  <si>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</si>
  <si>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</si>
  <si>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</si>
  <si>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</si>
  <si>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</si>
  <si>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</si>
  <si>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</si>
  <si>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</si>
  <si>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</si>
  <si>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</si>
  <si>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</si>
  <si>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</si>
  <si>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</si>
  <si>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</si>
  <si>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</si>
  <si>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</si>
  <si>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</si>
  <si>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</si>
  <si>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</si>
  <si>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</si>
  <si>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</si>
  <si>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</si>
  <si>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</si>
  <si>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</si>
  <si>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</si>
  <si>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</si>
  <si>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</si>
  <si>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</si>
  <si>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</si>
  <si>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</si>
  <si>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</si>
  <si>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</si>
  <si>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</si>
  <si>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</si>
  <si>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</si>
  <si>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</si>
  <si>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</si>
  <si>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</si>
  <si>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</si>
  <si>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</si>
  <si>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</si>
  <si>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</si>
  <si>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</si>
  <si>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</si>
  <si>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</si>
  <si>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</si>
  <si>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</si>
  <si>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</si>
  <si>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</si>
  <si>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</si>
  <si>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</si>
  <si>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</si>
  <si>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</si>
  <si>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</si>
  <si>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</si>
  <si>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</si>
  <si>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</si>
  <si>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</si>
  <si>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</si>
  <si>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</si>
  <si>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</si>
  <si>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</si>
  <si>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</si>
  <si>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</si>
  <si>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</si>
  <si>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</si>
  <si>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</si>
  <si>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</si>
  <si>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</si>
  <si>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</si>
  <si>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</si>
  <si>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</si>
  <si>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</si>
  <si>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</si>
  <si>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</si>
  <si>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</si>
  <si>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</si>
  <si>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</si>
  <si>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</si>
  <si>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</si>
  <si>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</si>
  <si>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</si>
  <si>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</si>
  <si>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</si>
  <si>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</si>
  <si>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</si>
  <si>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</si>
  <si>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</si>
  <si>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</si>
  <si>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</si>
  <si>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</si>
  <si>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</si>
  <si>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</si>
  <si>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</si>
  <si>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</si>
  <si>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</si>
  <si>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</si>
  <si>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</si>
  <si>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</si>
  <si>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</si>
  <si>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</si>
  <si>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</si>
  <si>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</si>
  <si>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</si>
  <si>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</si>
  <si>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</si>
  <si>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</si>
  <si>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</si>
  <si>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</si>
  <si>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</si>
  <si>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</si>
  <si>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</si>
  <si>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</si>
  <si>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</si>
  <si>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</si>
  <si>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</si>
  <si>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</si>
  <si>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</si>
  <si>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</si>
  <si>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</si>
  <si>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</si>
  <si>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</si>
  <si>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</si>
  <si>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</si>
  <si>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</si>
  <si>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</si>
  <si>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</si>
  <si>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</si>
  <si>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</si>
  <si>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</si>
  <si>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</si>
  <si>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</si>
  <si>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</si>
  <si>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</si>
  <si>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</si>
  <si>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</si>
  <si>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</si>
  <si>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</si>
  <si>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</si>
  <si>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</si>
  <si>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</si>
  <si>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</si>
  <si>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</si>
  <si>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</si>
  <si>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</si>
  <si>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</si>
  <si>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</si>
  <si>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</si>
  <si>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</si>
  <si>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</si>
  <si>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</si>
  <si>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</si>
  <si>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</si>
  <si>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</si>
  <si>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</si>
  <si>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</si>
  <si>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</si>
  <si>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</si>
  <si>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</si>
  <si>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</si>
  <si>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</si>
  <si>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</si>
  <si>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</si>
  <si>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</si>
  <si>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</si>
  <si>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</si>
  <si>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</si>
  <si>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</si>
  <si>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</si>
  <si>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</si>
  <si>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</si>
  <si>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</si>
  <si>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</si>
  <si>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</si>
  <si>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</si>
  <si>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</si>
  <si>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</si>
  <si>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</si>
  <si>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</si>
  <si>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</si>
  <si>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</si>
  <si>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</si>
  <si>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</si>
  <si>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</si>
  <si>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</si>
  <si>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</si>
  <si>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</si>
  <si>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</si>
  <si>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</si>
  <si>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</si>
  <si>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</si>
  <si>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</si>
  <si>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</si>
  <si>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</si>
  <si>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</si>
  <si>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</si>
  <si>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</si>
  <si>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</si>
  <si>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</si>
  <si>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</si>
  <si>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</si>
  <si>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</si>
  <si>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</si>
  <si>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</si>
  <si>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</si>
  <si>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</si>
  <si>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</si>
  <si>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</si>
  <si>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</si>
  <si>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</si>
  <si>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</si>
  <si>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</si>
  <si>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</si>
  <si>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</si>
  <si>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</si>
  <si>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</si>
  <si>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</si>
  <si>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</si>
  <si>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</si>
  <si>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</si>
  <si>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</si>
  <si>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</si>
  <si>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</si>
  <si>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</si>
  <si>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</si>
  <si>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</si>
  <si>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</si>
  <si>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</si>
  <si>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</si>
  <si>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</si>
  <si>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</si>
  <si>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</si>
  <si>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</si>
  <si>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</si>
  <si>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</si>
  <si>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</si>
  <si>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</si>
  <si>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</si>
  <si>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</si>
  <si>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</si>
  <si>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</si>
  <si>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</si>
  <si>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</si>
  <si>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</si>
  <si>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</si>
  <si>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</si>
  <si>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</si>
  <si>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</si>
  <si>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</si>
  <si>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</si>
  <si>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</si>
  <si>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</si>
  <si>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</si>
  <si>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</si>
  <si>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</si>
  <si>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</si>
  <si>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</si>
  <si>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</si>
  <si>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</si>
  <si>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</si>
  <si>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</si>
  <si>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</si>
  <si>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</si>
  <si>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</si>
  <si>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</si>
  <si>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</si>
  <si>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</si>
  <si>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</si>
  <si>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</si>
  <si>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</si>
  <si>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</si>
  <si>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</si>
  <si>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</si>
  <si>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</si>
  <si>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</si>
  <si>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</si>
  <si>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</si>
  <si>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</si>
  <si>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</si>
  <si>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</si>
  <si>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</si>
  <si>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</si>
  <si>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</si>
  <si>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</si>
  <si>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</si>
  <si>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</si>
  <si>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</si>
  <si>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</si>
  <si>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</si>
  <si>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</si>
  <si>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</si>
  <si>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</si>
  <si>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</si>
  <si>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</si>
  <si>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</si>
  <si>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</si>
  <si>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</si>
  <si>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</si>
  <si>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</si>
  <si>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</si>
  <si>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</si>
  <si>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</si>
  <si>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</si>
  <si>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</si>
  <si>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</si>
  <si>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</si>
  <si>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</si>
  <si>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</si>
  <si>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</si>
  <si>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</si>
  <si>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</si>
  <si>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</si>
  <si>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</si>
  <si>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</si>
  <si>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</si>
  <si>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</si>
  <si>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</si>
  <si>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</si>
  <si>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</si>
  <si>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</si>
  <si>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</si>
  <si>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</si>
  <si>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</si>
  <si>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</si>
  <si>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</si>
  <si>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</si>
  <si>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</si>
  <si>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</si>
  <si>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</si>
  <si>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</si>
  <si>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</si>
  <si>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</si>
  <si>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</si>
  <si>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</si>
  <si>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</si>
  <si>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</si>
  <si>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</si>
  <si>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</si>
  <si>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</si>
  <si>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</si>
  <si>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</si>
  <si>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</si>
  <si>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</si>
  <si>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</si>
  <si>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</si>
  <si>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</si>
  <si>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</si>
  <si>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</si>
  <si>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</si>
  <si>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</si>
  <si>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</si>
  <si>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</si>
  <si>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</si>
  <si>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</si>
  <si>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</si>
  <si>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</si>
  <si>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</si>
  <si>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</si>
  <si>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</si>
  <si>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</si>
  <si>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</si>
  <si>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</si>
  <si>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</si>
  <si>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</si>
  <si>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</si>
  <si>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</si>
  <si>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</si>
  <si>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</si>
  <si>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</si>
  <si>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</si>
  <si>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</si>
  <si>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</si>
  <si>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</si>
  <si>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</si>
  <si>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</si>
  <si>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</si>
  <si>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</si>
  <si>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</si>
  <si>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</si>
  <si>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</si>
  <si>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</si>
  <si>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</si>
  <si>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</si>
  <si>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</si>
  <si>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</si>
  <si>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</si>
  <si>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</si>
  <si>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</si>
  <si>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</si>
  <si>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</si>
  <si>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</si>
  <si>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</si>
  <si>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</si>
  <si>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</si>
  <si>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</si>
  <si>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</si>
  <si>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</si>
  <si>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</si>
  <si>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</si>
  <si>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</si>
  <si>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</si>
  <si>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</si>
  <si>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</si>
  <si>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</si>
  <si>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</si>
  <si>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</si>
  <si>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</si>
  <si>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</si>
  <si>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</si>
  <si>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</si>
  <si>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</si>
  <si>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</si>
  <si>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</si>
  <si>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</si>
  <si>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</si>
  <si>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</si>
  <si>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</si>
  <si>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</si>
  <si>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</si>
  <si>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</si>
  <si>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</si>
  <si>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</si>
  <si>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</si>
  <si>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</si>
  <si>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</si>
  <si>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</si>
  <si>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</si>
  <si>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</si>
  <si>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</si>
  <si>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</si>
  <si>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</si>
  <si>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</si>
  <si>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</si>
  <si>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</si>
  <si>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</si>
  <si>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</si>
  <si>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</si>
  <si>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</si>
  <si>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</si>
  <si>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</si>
  <si>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</si>
  <si>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</si>
  <si>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</si>
  <si>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</si>
  <si>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</si>
  <si>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</si>
  <si>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</si>
  <si>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</si>
  <si>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</si>
  <si>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</si>
  <si>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</si>
  <si>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</si>
  <si>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</si>
  <si>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</si>
  <si>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</si>
  <si>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</si>
  <si>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</si>
  <si>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</si>
  <si>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</si>
  <si>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</si>
  <si>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</si>
  <si>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</si>
  <si>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</si>
  <si>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</si>
  <si>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</si>
  <si>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</si>
  <si>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</si>
  <si>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</si>
  <si>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</si>
  <si>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</si>
  <si>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</si>
  <si>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</si>
  <si>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</si>
  <si>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</si>
  <si>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</si>
  <si>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</si>
  <si>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</si>
  <si>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</si>
  <si>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</si>
  <si>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</si>
  <si>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</si>
  <si>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</si>
  <si>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</si>
  <si>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</si>
  <si>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</si>
  <si>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</si>
  <si>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</si>
  <si>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</si>
  <si>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</si>
  <si>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</si>
  <si>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</si>
  <si>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</si>
  <si>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</si>
  <si>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</si>
  <si>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</si>
  <si>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</si>
  <si>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</si>
  <si>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</si>
  <si>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</si>
  <si>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</si>
  <si>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</si>
  <si>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</si>
  <si>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</si>
  <si>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</si>
  <si>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</si>
  <si>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</si>
  <si>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</si>
  <si>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</si>
  <si>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</si>
  <si>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</si>
  <si>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</si>
  <si>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</si>
  <si>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</si>
  <si>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</si>
  <si>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</si>
  <si>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</si>
  <si>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</si>
  <si>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</si>
  <si>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</si>
  <si>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</si>
  <si>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</si>
  <si>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</si>
  <si>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</si>
  <si>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</si>
  <si>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</si>
  <si>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</si>
  <si>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</si>
  <si>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</si>
  <si>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</si>
  <si>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</si>
  <si>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</si>
  <si>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</si>
  <si>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</si>
  <si>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</si>
  <si>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</si>
  <si>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</si>
  <si>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</si>
  <si>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</si>
  <si>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</si>
  <si>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</si>
  <si>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</si>
  <si>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</si>
  <si>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</si>
  <si>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</si>
  <si>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</si>
  <si>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</si>
  <si>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</si>
  <si>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</si>
  <si>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</si>
  <si>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</si>
  <si>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</si>
  <si>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</si>
  <si>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</si>
  <si>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</si>
  <si>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</si>
  <si>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</si>
  <si>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</si>
  <si>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</si>
  <si>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</si>
  <si>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</si>
  <si>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</si>
  <si>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</si>
  <si>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</si>
  <si>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</si>
  <si>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</si>
  <si>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</si>
  <si>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</si>
  <si>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</si>
  <si>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</si>
  <si>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</si>
  <si>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</si>
  <si>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</si>
  <si>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</si>
  <si>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</si>
  <si>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</si>
  <si>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</si>
  <si>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</si>
  <si>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</si>
  <si>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</si>
  <si>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</si>
  <si>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</si>
  <si>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</si>
  <si>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</si>
  <si>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</si>
  <si>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</si>
  <si>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</si>
  <si>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</si>
  <si>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</si>
  <si>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</si>
  <si>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</si>
  <si>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</si>
  <si>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</si>
  <si>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</si>
  <si>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</si>
  <si>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</si>
  <si>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</si>
  <si>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</si>
  <si>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</si>
  <si>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</si>
  <si>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</si>
  <si>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</si>
  <si>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</si>
  <si>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</si>
  <si>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</si>
  <si>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</si>
  <si>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</si>
  <si>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</si>
  <si>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</si>
  <si>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</si>
  <si>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</si>
  <si>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</si>
  <si>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</si>
  <si>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</si>
  <si>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</si>
  <si>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</si>
  <si>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</si>
  <si>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</si>
  <si>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</si>
  <si>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</si>
  <si>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</si>
  <si>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</si>
  <si>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</si>
  <si>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</si>
  <si>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</si>
  <si>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</si>
  <si>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</si>
  <si>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</si>
  <si>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</si>
  <si>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</si>
  <si>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</si>
  <si>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</si>
  <si>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</si>
  <si>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</si>
  <si>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</si>
  <si>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</si>
  <si>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</si>
  <si>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</si>
  <si>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</si>
  <si>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</si>
  <si>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</si>
  <si>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</si>
  <si>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</si>
  <si>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</si>
  <si>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</si>
  <si>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</si>
  <si>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</si>
  <si>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</si>
  <si>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</si>
  <si>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</si>
  <si>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</si>
  <si>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</si>
  <si>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</si>
  <si>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</si>
  <si>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</si>
  <si>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</si>
  <si>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</si>
  <si>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</si>
  <si>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</si>
  <si>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</si>
  <si>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</si>
  <si>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</si>
  <si>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</si>
  <si>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</si>
  <si>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</si>
  <si>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</si>
  <si>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</si>
  <si>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</si>
  <si>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</si>
  <si>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</si>
  <si>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</si>
  <si>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</si>
  <si>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</si>
  <si>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</si>
  <si>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</si>
  <si>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</si>
  <si>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</si>
  <si>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</si>
  <si>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</si>
  <si>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</si>
  <si>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</si>
  <si>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</si>
  <si>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</si>
  <si>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</si>
  <si>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</si>
  <si>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</si>
  <si>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</si>
  <si>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</si>
  <si>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</si>
  <si>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</si>
  <si>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</si>
  <si>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</si>
  <si>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</si>
  <si>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</si>
  <si>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</si>
  <si>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</si>
  <si>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</si>
  <si>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</si>
  <si>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</si>
  <si>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</si>
  <si>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</si>
  <si>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</si>
  <si>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</si>
  <si>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</si>
  <si>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</si>
  <si>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</si>
  <si>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</si>
  <si>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</si>
  <si>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</si>
  <si>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</si>
  <si>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</si>
  <si>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</si>
  <si>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</si>
  <si>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</si>
  <si>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</si>
  <si>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</si>
  <si>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</si>
  <si>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</si>
  <si>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</si>
  <si>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</si>
  <si>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</si>
  <si>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</si>
  <si>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</si>
  <si>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</si>
  <si>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</si>
  <si>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</si>
  <si>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</si>
  <si>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</si>
  <si>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</si>
  <si>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</si>
  <si>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</si>
  <si>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</si>
  <si>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</si>
  <si>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</si>
  <si>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</si>
  <si>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</si>
  <si>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</si>
  <si>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</si>
  <si>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</si>
  <si>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</si>
  <si>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</si>
  <si>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</si>
  <si>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</si>
  <si>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</si>
  <si>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</si>
  <si>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</si>
  <si>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</si>
  <si>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</si>
  <si>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</si>
  <si>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</si>
  <si>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</si>
  <si>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</si>
  <si>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</si>
  <si>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</si>
  <si>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</si>
  <si>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</si>
  <si>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</si>
  <si>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</si>
  <si>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</si>
  <si>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</si>
  <si>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</si>
  <si>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</si>
  <si>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</si>
  <si>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</si>
  <si>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</si>
  <si>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</si>
  <si>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</si>
  <si>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</si>
  <si>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</si>
  <si>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</si>
  <si>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</si>
  <si>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</si>
  <si>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</si>
  <si>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</si>
  <si>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</si>
  <si>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</si>
  <si>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</si>
  <si>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</si>
  <si>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</si>
  <si>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</si>
  <si>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</si>
  <si>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</si>
  <si>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</si>
  <si>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</si>
  <si>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</si>
  <si>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</si>
  <si>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</si>
  <si>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</si>
  <si>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</si>
  <si>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</si>
  <si>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</si>
  <si>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</si>
  <si>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</si>
  <si>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</si>
  <si>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</si>
  <si>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</si>
  <si>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</si>
  <si>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</si>
  <si>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</si>
  <si>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</si>
  <si>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</si>
  <si>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</si>
  <si>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</si>
  <si>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</si>
  <si>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</si>
  <si>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</si>
  <si>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</si>
  <si>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</si>
  <si>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</si>
  <si>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</si>
  <si>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</si>
  <si>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</si>
  <si>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</si>
  <si>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</si>
  <si>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</si>
  <si>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</si>
  <si>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</si>
  <si>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</si>
  <si>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</si>
  <si>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</si>
  <si>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</si>
  <si>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</si>
  <si>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</si>
  <si>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</si>
  <si>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</si>
  <si>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</si>
  <si>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</si>
  <si>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</si>
  <si>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</si>
  <si>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</si>
  <si>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</si>
  <si>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</si>
  <si>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</si>
  <si>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</si>
  <si>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</si>
  <si>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</si>
  <si>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</si>
  <si>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</si>
  <si>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</si>
  <si>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</si>
  <si>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</si>
  <si>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</si>
  <si>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</si>
  <si>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</si>
  <si>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</si>
  <si>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</si>
  <si>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</si>
  <si>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</si>
  <si>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</si>
  <si>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</si>
  <si>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</si>
  <si>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</si>
  <si>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</si>
  <si>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</si>
  <si>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</si>
  <si>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</si>
  <si>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</si>
  <si>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</si>
  <si>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</si>
  <si>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</si>
  <si>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</si>
  <si>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</si>
  <si>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</si>
  <si>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</si>
  <si>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</si>
  <si>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</si>
  <si>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</si>
  <si>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</si>
  <si>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</si>
  <si>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</si>
  <si>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</si>
  <si>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</si>
  <si>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</si>
  <si>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</si>
  <si>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</si>
  <si>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</si>
  <si>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</si>
  <si>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</si>
  <si>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</si>
  <si>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</si>
  <si>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</si>
  <si>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</si>
  <si>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</si>
  <si>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</si>
  <si>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</si>
  <si>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</si>
  <si>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</si>
  <si>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</si>
  <si>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</si>
  <si>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</si>
  <si>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</si>
  <si>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</si>
  <si>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</si>
  <si>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</si>
  <si>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</si>
  <si>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</si>
  <si>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</si>
  <si>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</si>
  <si>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</si>
  <si>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</si>
  <si>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</si>
  <si>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</si>
  <si>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</si>
  <si>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</si>
  <si>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</si>
  <si>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</si>
  <si>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</si>
  <si>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</si>
  <si>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</si>
  <si>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</si>
  <si>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</si>
  <si>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</si>
  <si>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</si>
  <si>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</si>
  <si>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</si>
  <si>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</si>
  <si>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</si>
  <si>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</si>
  <si>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</si>
  <si>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</si>
  <si>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</si>
  <si>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</si>
  <si>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</si>
  <si>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</si>
  <si>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</si>
  <si>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</si>
  <si>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</si>
  <si>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</si>
  <si>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</si>
  <si>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</si>
  <si>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</si>
  <si>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</si>
  <si>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</si>
  <si>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</si>
  <si>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</si>
  <si>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</si>
  <si>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</si>
  <si>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</si>
  <si>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</si>
  <si>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</si>
  <si>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</si>
  <si>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</si>
  <si>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</si>
  <si>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</si>
  <si>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</si>
  <si>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</si>
  <si>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</si>
  <si>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</si>
  <si>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</si>
  <si>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</si>
  <si>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</si>
  <si>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</si>
  <si>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</si>
  <si>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</si>
  <si>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</si>
  <si>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</si>
  <si>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</si>
  <si>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</si>
  <si>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</si>
  <si>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</si>
  <si>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</si>
  <si>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</si>
  <si>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</si>
  <si>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</si>
  <si>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</si>
  <si>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</si>
  <si>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</si>
  <si>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</si>
  <si>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</si>
  <si>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</si>
  <si>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</si>
  <si>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</si>
  <si>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</si>
  <si>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</si>
  <si>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</si>
  <si>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</si>
  <si>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</si>
  <si>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</si>
  <si>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</si>
  <si>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</si>
  <si>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</si>
  <si>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</si>
  <si>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</si>
  <si>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</si>
  <si>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</si>
  <si>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</si>
  <si>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</si>
  <si>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</si>
  <si>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</si>
  <si>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</si>
  <si>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</si>
  <si>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</si>
  <si>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</si>
  <si>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</si>
  <si>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</si>
  <si>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</si>
  <si>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</si>
  <si>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</si>
  <si>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</si>
  <si>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</si>
  <si>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</si>
  <si>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</si>
  <si>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</si>
  <si>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</si>
  <si>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</si>
  <si>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</si>
  <si>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</si>
  <si>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</si>
  <si>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</si>
  <si>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</si>
  <si>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</si>
  <si>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</si>
  <si>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</si>
  <si>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</si>
  <si>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</si>
  <si>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</si>
  <si>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</si>
  <si>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</si>
  <si>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</si>
  <si>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</si>
  <si>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</si>
  <si>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</si>
  <si>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</si>
  <si>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</si>
  <si>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</si>
  <si>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</si>
  <si>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</si>
  <si>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</si>
  <si>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</si>
  <si>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</si>
  <si>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</si>
  <si>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</si>
  <si>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</si>
  <si>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</si>
  <si>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</si>
  <si>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</si>
  <si>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</si>
  <si>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</si>
  <si>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</si>
  <si>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</si>
  <si>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</si>
  <si>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</si>
  <si>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</si>
  <si>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</si>
  <si>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</si>
  <si>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</si>
  <si>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</si>
  <si>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</si>
  <si>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</si>
  <si>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</si>
  <si>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</si>
  <si>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</si>
  <si>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</si>
  <si>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</si>
  <si>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</si>
  <si>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</si>
  <si>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</si>
  <si>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</si>
  <si>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</si>
  <si>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</si>
  <si>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</si>
  <si>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</si>
  <si>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</si>
  <si>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</si>
  <si>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</si>
  <si>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</si>
  <si>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</si>
  <si>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</si>
  <si>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</si>
  <si>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</si>
  <si>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</si>
  <si>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</si>
  <si>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</si>
  <si>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</si>
  <si>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</si>
  <si>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</si>
  <si>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</si>
  <si>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</si>
  <si>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</si>
  <si>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</si>
  <si>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</si>
  <si>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</si>
  <si>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</si>
  <si>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</si>
  <si>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</si>
  <si>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</si>
  <si>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</si>
  <si>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</si>
  <si>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</si>
  <si>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</si>
  <si>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</si>
  <si>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</si>
  <si>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</si>
  <si>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</si>
  <si>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</si>
  <si>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</si>
  <si>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</si>
  <si>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</si>
  <si>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</si>
  <si>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</si>
  <si>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</si>
  <si>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</si>
  <si>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</si>
  <si>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</si>
  <si>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</si>
  <si>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</si>
  <si>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</si>
  <si>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</si>
  <si>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</si>
  <si>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</si>
  <si>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</si>
  <si>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</si>
  <si>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</si>
  <si>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</si>
  <si>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</si>
  <si>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</si>
  <si>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</si>
  <si>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</si>
  <si>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</si>
  <si>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</si>
  <si>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</si>
  <si>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</si>
  <si>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</si>
  <si>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</si>
  <si>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</si>
  <si>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</si>
  <si>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</si>
  <si>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</si>
  <si>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</si>
  <si>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</si>
  <si>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</si>
  <si>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</si>
  <si>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</si>
  <si>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</si>
  <si>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</si>
  <si>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</si>
  <si>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</si>
  <si>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</si>
  <si>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</si>
  <si>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</si>
  <si>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</si>
  <si>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</si>
  <si>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</si>
  <si>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</si>
  <si>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</si>
  <si>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</si>
  <si>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</si>
  <si>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</si>
  <si>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</si>
  <si>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</si>
  <si>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</si>
  <si>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</si>
  <si>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</si>
  <si>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</si>
  <si>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</si>
  <si>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</si>
  <si>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</si>
  <si>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</si>
  <si>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</si>
  <si>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</si>
  <si>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</si>
  <si>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</si>
  <si>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</si>
  <si>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</si>
  <si>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</si>
  <si>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</si>
  <si>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</si>
  <si>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</si>
  <si>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</si>
  <si>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</si>
  <si>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</si>
  <si>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</si>
  <si>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</si>
  <si>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</si>
  <si>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</si>
  <si>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</si>
  <si>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</si>
  <si>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</si>
  <si>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</si>
  <si>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</si>
  <si>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</si>
  <si>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</si>
  <si>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</si>
  <si>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</si>
  <si>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</si>
  <si>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</si>
  <si>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</si>
  <si>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</si>
  <si>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</si>
  <si>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</si>
  <si>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</si>
  <si>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</si>
  <si>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</si>
  <si>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</si>
  <si>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</si>
  <si>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</si>
  <si>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</si>
  <si>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</si>
  <si>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</si>
  <si>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</si>
  <si>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</si>
  <si>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</si>
  <si>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</si>
  <si>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</si>
  <si>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</si>
  <si>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</si>
  <si>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</si>
  <si>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</si>
  <si>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</si>
  <si>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</si>
  <si>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</si>
  <si>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</si>
  <si>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</si>
  <si>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</si>
  <si>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</si>
  <si>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</si>
  <si>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</si>
  <si>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</si>
  <si>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</si>
  <si>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</si>
  <si>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</si>
  <si>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</si>
  <si>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</si>
  <si>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</si>
  <si>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</si>
  <si>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</si>
  <si>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</si>
  <si>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</si>
  <si>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</si>
  <si>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</si>
  <si>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</si>
  <si>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</si>
  <si>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</si>
  <si>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</si>
  <si>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</si>
  <si>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</si>
  <si>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</si>
  <si>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</si>
  <si>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</si>
  <si>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</si>
  <si>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</si>
  <si>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</si>
  <si>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</si>
  <si>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</si>
  <si>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</si>
  <si>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</si>
  <si>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</si>
  <si>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</si>
  <si>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</si>
  <si>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</si>
  <si>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</si>
  <si>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</si>
  <si>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</si>
  <si>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</si>
  <si>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</si>
  <si>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</si>
  <si>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</si>
  <si>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</si>
  <si>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</si>
  <si>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</si>
  <si>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</si>
  <si>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</si>
  <si>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</si>
  <si>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</si>
  <si>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</si>
  <si>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</si>
  <si>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</si>
  <si>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</si>
  <si>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</si>
  <si>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</si>
  <si>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</si>
  <si>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</si>
  <si>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</si>
  <si>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</si>
  <si>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</si>
  <si>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</si>
  <si>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</si>
  <si>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</si>
  <si>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</si>
  <si>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</si>
  <si>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</si>
  <si>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</si>
  <si>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</si>
  <si>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</si>
  <si>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</si>
  <si>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</si>
  <si>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</si>
  <si>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</si>
  <si>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</si>
  <si>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</si>
  <si>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</si>
  <si>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</si>
  <si>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</si>
  <si>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</si>
  <si>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</si>
  <si>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</si>
  <si>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</si>
  <si>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</si>
  <si>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</si>
  <si>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</si>
  <si>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</si>
  <si>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</si>
  <si>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</si>
  <si>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</si>
  <si>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</si>
  <si>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</si>
  <si>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</si>
  <si>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</si>
  <si>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</si>
  <si>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</si>
  <si>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</si>
  <si>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</si>
  <si>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</si>
  <si>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</si>
  <si>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</si>
  <si>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</si>
  <si>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</si>
  <si>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</si>
  <si>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</si>
  <si>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</si>
  <si>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</si>
  <si>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</si>
  <si>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</si>
  <si>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</si>
  <si>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</si>
  <si>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</si>
  <si>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</si>
  <si>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</si>
  <si>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</si>
  <si>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</si>
  <si>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</si>
  <si>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</si>
  <si>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</si>
  <si>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</si>
  <si>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</si>
  <si>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</si>
  <si>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</si>
  <si>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</si>
  <si>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</si>
  <si>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</si>
  <si>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</si>
  <si>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</si>
  <si>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</si>
  <si>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</si>
  <si>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</si>
  <si>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</si>
  <si>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</si>
  <si>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</si>
  <si>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</si>
  <si>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</si>
  <si>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</si>
  <si>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</si>
  <si>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</si>
  <si>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</si>
  <si>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</si>
  <si>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</si>
  <si>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</si>
  <si>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</si>
  <si>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</si>
  <si>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</si>
  <si>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</si>
  <si>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</si>
  <si>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</si>
  <si>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</si>
  <si>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</si>
  <si>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</si>
  <si>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</si>
  <si>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</si>
  <si>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</si>
  <si>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</si>
  <si>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</si>
  <si>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</si>
  <si>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</si>
  <si>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</si>
  <si>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</si>
  <si>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</si>
  <si>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</si>
  <si>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</si>
  <si>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</si>
  <si>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</si>
  <si>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</si>
  <si>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</si>
  <si>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</si>
  <si>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</si>
  <si>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</si>
  <si>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</si>
  <si>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</si>
  <si>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</si>
  <si>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</si>
  <si>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</si>
  <si>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</si>
  <si>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</si>
  <si>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</si>
  <si>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</si>
  <si>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</si>
  <si>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</si>
  <si>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</si>
  <si>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</si>
  <si>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</si>
  <si>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</si>
  <si>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</si>
  <si>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</si>
  <si>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</si>
  <si>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</si>
  <si>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</si>
  <si>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</si>
  <si>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</si>
  <si>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</si>
  <si>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</si>
  <si>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</si>
  <si>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</si>
  <si>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</si>
  <si>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</si>
  <si>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</si>
  <si>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</si>
  <si>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</si>
  <si>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</si>
  <si>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</si>
  <si>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</si>
  <si>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</si>
  <si>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</si>
  <si>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</si>
  <si>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</si>
  <si>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</si>
  <si>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</si>
  <si>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</si>
  <si>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</si>
  <si>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</si>
  <si>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</si>
  <si>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</si>
  <si>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</si>
  <si>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</si>
  <si>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</si>
  <si>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</si>
  <si>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</si>
  <si>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</si>
  <si>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</si>
  <si>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</si>
  <si>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</si>
  <si>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</si>
  <si>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</si>
  <si>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</si>
  <si>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</si>
  <si>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</si>
  <si>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</si>
  <si>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</si>
  <si>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</si>
  <si>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</si>
  <si>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</si>
  <si>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</si>
  <si>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</si>
  <si>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</si>
  <si>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</si>
  <si>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</si>
  <si>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</si>
  <si>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</si>
  <si>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</si>
  <si>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</si>
  <si>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</si>
  <si>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</si>
  <si>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</si>
  <si>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</si>
  <si>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</si>
  <si>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</si>
  <si>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</si>
  <si>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</si>
  <si>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</si>
  <si>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</si>
  <si>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</si>
  <si>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</si>
  <si>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</si>
  <si>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</si>
  <si>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</si>
  <si>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</si>
  <si>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</si>
  <si>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</si>
  <si>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</si>
  <si>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</si>
  <si>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</si>
  <si>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</si>
  <si>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</si>
  <si>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</si>
  <si>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</si>
  <si>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</si>
  <si>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</si>
  <si>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</si>
  <si>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</si>
  <si>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</si>
  <si>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</si>
  <si>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</si>
  <si>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</si>
  <si>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</si>
  <si>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</si>
  <si>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</si>
  <si>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</si>
  <si>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</si>
  <si>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</si>
  <si>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</si>
  <si>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</si>
  <si>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</si>
  <si>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</si>
  <si>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</si>
  <si>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</si>
  <si>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</si>
  <si>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</si>
  <si>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</si>
  <si>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</si>
  <si>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</si>
  <si>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</si>
  <si>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</si>
  <si>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</si>
  <si>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</si>
  <si>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</si>
  <si>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</si>
  <si>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</si>
  <si>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</si>
  <si>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</si>
  <si>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</si>
  <si>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</si>
  <si>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</si>
  <si>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</si>
  <si>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</si>
  <si>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</si>
  <si>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</si>
  <si>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</si>
  <si>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</si>
  <si>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</si>
  <si>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</si>
  <si>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</si>
  <si>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</si>
  <si>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</si>
  <si>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</si>
  <si>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</si>
  <si>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</si>
  <si>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</si>
  <si>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</si>
  <si>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</si>
  <si>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</si>
  <si>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</si>
  <si>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</si>
  <si>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</si>
  <si>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</si>
  <si>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</si>
  <si>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</si>
  <si>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</si>
  <si>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</si>
  <si>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</si>
  <si>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</si>
  <si>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</si>
  <si>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</si>
  <si>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</si>
  <si>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</si>
  <si>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</si>
  <si>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</si>
  <si>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</si>
  <si>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</si>
  <si>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</si>
  <si>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</si>
  <si>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</si>
  <si>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</si>
  <si>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</si>
  <si>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</si>
  <si>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</si>
  <si>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</si>
  <si>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</si>
  <si>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</si>
  <si>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</si>
  <si>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</si>
  <si>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</si>
  <si>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</si>
  <si>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</si>
  <si>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</si>
  <si>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</si>
  <si>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</si>
  <si>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</si>
  <si>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</si>
  <si>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</si>
  <si>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</si>
  <si>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</si>
  <si>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</si>
  <si>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</si>
  <si>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</si>
  <si>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</si>
  <si>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</si>
  <si>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</si>
  <si>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</si>
  <si>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</si>
  <si>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</si>
  <si>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</si>
  <si>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</si>
  <si>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</si>
  <si>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</si>
  <si>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</si>
  <si>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</si>
  <si>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</si>
  <si>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</si>
  <si>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</si>
  <si>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</si>
  <si>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</si>
  <si>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</si>
  <si>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</si>
  <si>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</si>
  <si>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</si>
  <si>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</si>
  <si>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</si>
  <si>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</si>
  <si>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</si>
  <si>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</si>
  <si>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</si>
  <si>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</si>
  <si>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</si>
  <si>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</si>
  <si>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</si>
  <si>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</si>
  <si>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</si>
  <si>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</si>
  <si>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</si>
  <si>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</si>
  <si>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</si>
  <si>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</si>
  <si>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</si>
  <si>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</si>
  <si>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</si>
  <si>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</si>
  <si>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</si>
  <si>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</si>
  <si>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</si>
  <si>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</si>
  <si>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</si>
  <si>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</si>
  <si>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</si>
  <si>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</si>
  <si>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</si>
  <si>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</si>
  <si>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</si>
  <si>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</si>
  <si>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</si>
  <si>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</si>
  <si>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</si>
  <si>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</si>
  <si>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</si>
  <si>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</si>
  <si>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</si>
  <si>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</si>
  <si>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</si>
  <si>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</si>
  <si>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</si>
  <si>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</si>
  <si>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</si>
  <si>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</si>
  <si>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</si>
  <si>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</si>
  <si>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</si>
  <si>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</si>
  <si>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</si>
  <si>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</si>
  <si>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</si>
  <si>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</si>
  <si>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</si>
  <si>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</si>
  <si>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</si>
  <si>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</si>
  <si>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</si>
  <si>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</si>
  <si>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</si>
  <si>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</si>
  <si>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</si>
  <si>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</si>
  <si>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</si>
  <si>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</si>
  <si>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</si>
  <si>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</si>
  <si>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</si>
  <si>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</si>
  <si>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</si>
  <si>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</si>
  <si>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</si>
  <si>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</si>
  <si>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</si>
  <si>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</si>
  <si>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</si>
  <si>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</si>
  <si>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</si>
  <si>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</si>
  <si>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</si>
  <si>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</si>
  <si>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</si>
  <si>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</si>
  <si>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</si>
  <si>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</si>
  <si>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</si>
  <si>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</si>
  <si>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</si>
  <si>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</si>
  <si>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</si>
  <si>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</si>
  <si>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</si>
  <si>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</si>
  <si>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</si>
  <si>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</si>
  <si>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</si>
  <si>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</si>
  <si>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</si>
  <si>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</si>
  <si>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</si>
  <si>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</si>
  <si>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</si>
  <si>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</si>
  <si>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</si>
  <si>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</si>
  <si>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</si>
  <si>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</si>
  <si>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</si>
  <si>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</si>
  <si>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</si>
  <si>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</si>
  <si>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</si>
  <si>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</si>
  <si>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</si>
  <si>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</si>
  <si>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</si>
  <si>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</si>
  <si>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</si>
  <si>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</si>
  <si>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</si>
  <si>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</si>
  <si>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</si>
  <si>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</si>
  <si>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</si>
  <si>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</si>
  <si>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</si>
  <si>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</si>
  <si>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</si>
  <si>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</si>
  <si>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</si>
  <si>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</si>
  <si>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</si>
  <si>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</si>
  <si>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</si>
  <si>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</si>
  <si>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</si>
  <si>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</si>
  <si>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</si>
  <si>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</si>
  <si>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</si>
  <si>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</si>
  <si>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</si>
  <si>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</si>
  <si>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</si>
  <si>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</si>
  <si>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</si>
  <si>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</si>
  <si>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</si>
  <si>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</si>
  <si>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</si>
  <si>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</si>
  <si>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</si>
  <si>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</si>
  <si>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</si>
  <si>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</si>
  <si>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</si>
  <si>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</si>
  <si>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</si>
  <si>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</si>
  <si>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</si>
  <si>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</si>
  <si>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</si>
  <si>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</si>
  <si>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</si>
  <si>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</si>
  <si>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</si>
  <si>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</si>
  <si>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</si>
  <si>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</si>
  <si>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</si>
  <si>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</si>
  <si>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</si>
  <si>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</si>
  <si>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</si>
  <si>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</si>
  <si>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</si>
  <si>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</si>
  <si>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</si>
  <si>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</si>
  <si>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</si>
  <si>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</si>
  <si>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</si>
  <si>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</si>
  <si>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</si>
  <si>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</si>
  <si>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</si>
  <si>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</si>
  <si>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</si>
  <si>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</si>
  <si>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</si>
  <si>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</si>
  <si>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</si>
  <si>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</si>
  <si>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</si>
  <si>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</si>
  <si>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</si>
  <si>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</si>
  <si>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</si>
  <si>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</si>
  <si>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</si>
  <si>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</si>
  <si>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</si>
  <si>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</si>
  <si>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</si>
  <si>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</si>
  <si>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</si>
  <si>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</si>
  <si>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</si>
  <si>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</si>
  <si>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</si>
  <si>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</si>
  <si>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</si>
  <si>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</si>
  <si>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</si>
  <si>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</si>
  <si>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</si>
  <si>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</si>
  <si>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</si>
  <si>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</si>
  <si>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</si>
  <si>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</si>
  <si>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</si>
  <si>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</si>
  <si>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</si>
  <si>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</si>
  <si>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</si>
  <si>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</si>
  <si>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</si>
  <si>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</si>
  <si>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</si>
  <si>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</si>
  <si>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</si>
  <si>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</si>
  <si>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</si>
  <si>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</si>
  <si>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</si>
  <si>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</si>
  <si>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</si>
  <si>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</si>
  <si>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</si>
  <si>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</si>
  <si>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</si>
  <si>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</si>
  <si>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</si>
  <si>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</si>
  <si>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</si>
  <si>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</si>
  <si>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</si>
  <si>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</si>
  <si>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</si>
  <si>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</si>
  <si>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</si>
  <si>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</si>
  <si>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</si>
  <si>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</si>
  <si>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</si>
  <si>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</si>
  <si>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</si>
  <si>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</si>
  <si>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</si>
  <si>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</si>
  <si>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</si>
  <si>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</si>
  <si>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</si>
  <si>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</si>
  <si>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</si>
  <si>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</si>
  <si>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</si>
  <si>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</si>
  <si>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</si>
  <si>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</si>
  <si>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</si>
  <si>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</si>
  <si>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</si>
  <si>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</si>
  <si>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</si>
  <si>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</si>
  <si>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</si>
  <si>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</si>
  <si>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</si>
  <si>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</si>
  <si>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</si>
  <si>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</si>
  <si>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</si>
  <si>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</si>
  <si>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</si>
  <si>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</si>
  <si>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</si>
  <si>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</si>
  <si>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</si>
  <si>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</si>
  <si>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</si>
  <si>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</si>
  <si>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</si>
  <si>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</si>
  <si>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</si>
  <si>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</si>
  <si>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</si>
  <si>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</si>
  <si>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</si>
  <si>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</si>
  <si>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</si>
  <si>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</si>
  <si>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</si>
  <si>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</si>
  <si>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</si>
  <si>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</si>
  <si>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</si>
  <si>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</si>
  <si>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</si>
  <si>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</si>
  <si>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</si>
  <si>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</si>
  <si>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</si>
  <si>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</si>
  <si>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</si>
  <si>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</si>
  <si>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</si>
  <si>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</si>
  <si>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</si>
  <si>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</si>
  <si>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</si>
  <si>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</si>
  <si>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</si>
  <si>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</si>
  <si>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</si>
  <si>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</si>
  <si>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</si>
  <si>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</si>
  <si>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</si>
  <si>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</si>
  <si>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</si>
  <si>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</si>
  <si>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</si>
  <si>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</si>
  <si>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</si>
  <si>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</si>
  <si>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</si>
  <si>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</si>
  <si>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</si>
  <si>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</si>
  <si>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</si>
  <si>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</si>
  <si>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</si>
  <si>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</si>
  <si>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</si>
  <si>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</si>
  <si>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</si>
  <si>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</si>
  <si>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</si>
  <si>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</si>
  <si>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</si>
  <si>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</si>
  <si>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</si>
  <si>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</si>
  <si>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</si>
  <si>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</si>
  <si>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</si>
  <si>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</si>
  <si>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</si>
  <si>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</si>
  <si>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</si>
  <si>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</si>
  <si>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</si>
  <si>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</si>
  <si>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</si>
  <si>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</si>
  <si>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</si>
  <si>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</si>
  <si>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</si>
  <si>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</si>
  <si>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</si>
  <si>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</si>
  <si>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</si>
  <si>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</si>
  <si>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</si>
  <si>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</si>
  <si>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</si>
  <si>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</si>
  <si>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</si>
  <si>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</si>
  <si>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</si>
  <si>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</si>
  <si>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</si>
  <si>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</si>
  <si>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</si>
  <si>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</si>
  <si>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</si>
  <si>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</si>
  <si>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</si>
  <si>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</si>
  <si>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</si>
  <si>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</si>
  <si>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</si>
  <si>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</si>
  <si>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</si>
  <si>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</si>
  <si>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</si>
  <si>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</si>
  <si>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</si>
  <si>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</si>
  <si>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</si>
  <si>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</si>
  <si>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</si>
  <si>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</si>
  <si>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</si>
  <si>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</si>
  <si>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</si>
  <si>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</si>
  <si>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</si>
  <si>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</si>
  <si>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</si>
  <si>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</si>
  <si>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</si>
  <si>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</si>
  <si>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</si>
  <si>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</si>
  <si>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</si>
  <si>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</si>
  <si>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</si>
  <si>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</si>
  <si>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</si>
  <si>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</si>
  <si>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</si>
  <si>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</si>
  <si>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</si>
  <si>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</si>
  <si>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</si>
  <si>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</si>
  <si>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</si>
  <si>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</si>
  <si>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</si>
  <si>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</si>
  <si>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</si>
  <si>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</si>
  <si>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</si>
  <si>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</si>
  <si>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</si>
  <si>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</si>
  <si>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</si>
  <si>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</si>
  <si>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</si>
  <si>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</si>
  <si>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</si>
  <si>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</si>
  <si>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</si>
  <si>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</si>
  <si>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</si>
  <si>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</si>
  <si>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</si>
  <si>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</si>
  <si>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</si>
  <si>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</si>
  <si>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</si>
  <si>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</si>
  <si>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</si>
  <si>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</si>
  <si>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</si>
  <si>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</si>
  <si>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</si>
  <si>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</si>
  <si>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</si>
  <si>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</si>
  <si>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</si>
  <si>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</si>
  <si>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</si>
  <si>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</si>
  <si>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</si>
  <si>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</si>
  <si>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</si>
  <si>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</si>
  <si>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</si>
  <si>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</si>
  <si>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</si>
  <si>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</si>
  <si>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</si>
  <si>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</si>
  <si>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</si>
  <si>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</si>
  <si>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</si>
  <si>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</si>
  <si>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</si>
  <si>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</si>
  <si>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</si>
  <si>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</si>
  <si>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</si>
  <si>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</si>
  <si>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</si>
  <si>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</si>
  <si>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</si>
  <si>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</si>
  <si>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</si>
  <si>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</si>
  <si>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</si>
  <si>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</si>
  <si>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</si>
  <si>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</si>
  <si>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</si>
  <si>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</si>
  <si>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</si>
  <si>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</si>
  <si>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</si>
  <si>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</si>
  <si>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</si>
  <si>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</si>
  <si>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</si>
  <si>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</si>
  <si>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</si>
  <si>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</si>
  <si>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</si>
  <si>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</si>
  <si>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</si>
  <si>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</si>
  <si>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</si>
  <si>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</si>
  <si>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</si>
  <si>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</si>
  <si>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</si>
  <si>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</si>
  <si>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</si>
  <si>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</si>
  <si>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</si>
  <si>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</si>
  <si>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</si>
  <si>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</si>
  <si>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</si>
  <si>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</si>
  <si>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</si>
  <si>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</si>
  <si>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</si>
  <si>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</si>
  <si>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</si>
  <si>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</si>
  <si>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</si>
  <si>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</si>
  <si>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</si>
  <si>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</si>
  <si>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</si>
  <si>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</si>
  <si>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</si>
  <si>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</si>
  <si>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</si>
  <si>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</si>
  <si>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</si>
  <si>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</si>
  <si>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</si>
  <si>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</si>
  <si>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</si>
  <si>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</si>
  <si>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</si>
  <si>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</si>
  <si>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</si>
  <si>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</si>
  <si>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</si>
  <si>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</si>
  <si>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</si>
  <si>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</si>
  <si>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</si>
  <si>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</si>
  <si>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</si>
  <si>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</si>
  <si>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</si>
  <si>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</si>
  <si>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</si>
  <si>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</si>
  <si>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</si>
  <si>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</si>
  <si>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</si>
  <si>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</si>
  <si>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</si>
  <si>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</si>
  <si>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</si>
  <si>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</si>
  <si>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</si>
  <si>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</si>
  <si>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</si>
  <si>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</si>
  <si>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</si>
  <si>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</si>
  <si>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</si>
  <si>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</si>
  <si>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</si>
  <si>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</si>
  <si>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</si>
  <si>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</si>
  <si>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</si>
  <si>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</si>
  <si>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</si>
  <si>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</si>
  <si>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</si>
  <si>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</si>
  <si>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</si>
  <si>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</si>
  <si>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</si>
  <si>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</si>
  <si>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</si>
  <si>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</si>
  <si>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</si>
  <si>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</si>
  <si>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</si>
  <si>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</si>
  <si>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</si>
  <si>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</si>
  <si>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</si>
  <si>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</si>
  <si>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</si>
  <si>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</si>
  <si>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</si>
  <si>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</si>
  <si>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</si>
  <si>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</si>
  <si>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</si>
  <si>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</si>
  <si>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</si>
  <si>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</si>
  <si>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</si>
  <si>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</si>
  <si>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</si>
  <si>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</si>
  <si>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</si>
  <si>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</si>
  <si>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</si>
  <si>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</si>
  <si>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</si>
  <si>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</si>
  <si>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</si>
  <si>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</si>
  <si>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</si>
  <si>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</si>
  <si>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</si>
  <si>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</si>
  <si>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</si>
  <si>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</si>
  <si>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</si>
  <si>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</si>
  <si>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</si>
  <si>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</si>
  <si>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</si>
  <si>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</si>
  <si>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</si>
  <si>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</si>
  <si>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</si>
  <si>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</si>
  <si>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</si>
  <si>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</si>
  <si>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</si>
  <si>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</si>
  <si>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</si>
  <si>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</si>
  <si>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</si>
  <si>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</si>
  <si>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</si>
  <si>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</si>
  <si>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</si>
  <si>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</si>
  <si>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</si>
  <si>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</si>
  <si>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</si>
  <si>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</si>
  <si>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</si>
  <si>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</si>
  <si>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</si>
  <si>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</si>
  <si>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</si>
  <si>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</si>
  <si>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</si>
  <si>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</si>
  <si>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</si>
  <si>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</si>
  <si>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</si>
  <si>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</si>
  <si>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</si>
  <si>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</si>
  <si>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</si>
  <si>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</si>
  <si>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</si>
  <si>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</si>
  <si>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</si>
  <si>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</si>
  <si>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</si>
  <si>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</si>
  <si>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</si>
  <si>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</si>
  <si>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</si>
  <si>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</si>
  <si>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</si>
  <si>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</si>
  <si>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</si>
  <si>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</si>
  <si>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</si>
  <si>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</si>
  <si>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</si>
  <si>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</si>
  <si>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</si>
  <si>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</si>
  <si>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</si>
  <si>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</si>
  <si>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</si>
  <si>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</si>
  <si>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</si>
  <si>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</si>
  <si>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</si>
  <si>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</si>
  <si>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</si>
  <si>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</si>
  <si>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</si>
  <si>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</si>
  <si>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</si>
  <si>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</si>
  <si>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</si>
  <si>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</si>
  <si>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</si>
  <si>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</si>
  <si>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</si>
  <si>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</si>
  <si>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</si>
  <si>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</si>
  <si>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</si>
  <si>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</si>
  <si>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</si>
  <si>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</si>
  <si>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</si>
  <si>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</si>
  <si>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</si>
  <si>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</si>
  <si>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</si>
  <si>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</si>
  <si>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</si>
  <si>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</si>
  <si>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</si>
  <si>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</si>
  <si>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</si>
  <si>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</si>
  <si>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</si>
  <si>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</si>
  <si>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</si>
  <si>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</si>
  <si>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</si>
  <si>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</si>
  <si>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</si>
  <si>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</si>
  <si>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</si>
  <si>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</si>
  <si>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</si>
  <si>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</si>
  <si>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</si>
  <si>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</si>
  <si>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</si>
  <si>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</si>
  <si>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</si>
  <si>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</si>
  <si>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</si>
  <si>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</si>
  <si>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</si>
  <si>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</si>
  <si>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</si>
  <si>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</si>
  <si>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</si>
  <si>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</si>
  <si>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</si>
  <si>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</si>
  <si>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</si>
  <si>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</si>
  <si>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</si>
  <si>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</si>
  <si>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</si>
  <si>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</si>
  <si>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</si>
  <si>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</si>
  <si>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</si>
  <si>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</si>
  <si>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</si>
  <si>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</si>
  <si>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</si>
  <si>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</si>
  <si>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</si>
  <si>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</si>
  <si>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</si>
  <si>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</si>
  <si>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</si>
  <si>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</si>
  <si>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</si>
  <si>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</si>
  <si>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</si>
  <si>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</si>
  <si>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</si>
  <si>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</si>
  <si>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</si>
  <si>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</si>
  <si>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</si>
  <si>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</si>
  <si>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</si>
  <si>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</si>
  <si>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</si>
  <si>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</si>
  <si>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</si>
  <si>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</si>
  <si>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</si>
  <si>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</si>
  <si>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</si>
  <si>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</si>
  <si>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</si>
  <si>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</si>
  <si>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</si>
  <si>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</si>
  <si>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</si>
  <si>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</si>
  <si>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</si>
  <si>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</si>
  <si>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</si>
  <si>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</si>
  <si>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</si>
  <si>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</si>
  <si>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</si>
  <si>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</si>
  <si>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</si>
  <si>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</si>
  <si>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</si>
  <si>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</si>
  <si>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</si>
  <si>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</si>
  <si>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</si>
  <si>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</si>
  <si>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</si>
  <si>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</si>
  <si>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</si>
  <si>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</si>
  <si>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</si>
  <si>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</si>
  <si>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</si>
  <si>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</si>
  <si>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</si>
  <si>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</si>
  <si>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</si>
  <si>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</si>
  <si>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</si>
  <si>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</si>
  <si>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</si>
  <si>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</si>
  <si>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</si>
  <si>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</si>
  <si>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</si>
  <si>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</si>
  <si>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</si>
  <si>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</si>
  <si>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</si>
  <si>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</si>
  <si>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</si>
  <si>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</si>
  <si>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</si>
  <si>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</si>
  <si>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</si>
  <si>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</si>
  <si>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</si>
  <si>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</si>
  <si>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</si>
  <si>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</si>
  <si>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</si>
  <si>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</si>
  <si>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</si>
  <si>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</si>
  <si>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</si>
  <si>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</si>
  <si>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</si>
  <si>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</si>
  <si>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</si>
  <si>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</si>
  <si>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</si>
  <si>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</si>
  <si>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</si>
  <si>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</si>
  <si>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</si>
  <si>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</si>
  <si>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</si>
  <si>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</si>
  <si>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</si>
  <si>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</si>
  <si>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</si>
  <si>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</si>
  <si>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</si>
  <si>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</si>
  <si>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</si>
  <si>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</si>
  <si>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</si>
  <si>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</si>
  <si>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</si>
  <si>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</si>
  <si>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</si>
  <si>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</si>
  <si>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</si>
  <si>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</si>
  <si>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</si>
  <si>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</si>
  <si>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</si>
  <si>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</si>
  <si>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</si>
  <si>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</si>
  <si>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</si>
  <si>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</si>
  <si>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</si>
  <si>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</si>
  <si>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</si>
  <si>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</si>
  <si>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</si>
  <si>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</si>
  <si>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</si>
  <si>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</si>
  <si>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</si>
  <si>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</si>
  <si>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</si>
  <si>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</si>
  <si>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</si>
  <si>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</si>
  <si>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</si>
  <si>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</si>
  <si>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</si>
  <si>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</si>
  <si>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</si>
  <si>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</si>
  <si>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</si>
  <si>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</si>
  <si>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</si>
  <si>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</si>
  <si>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</si>
  <si>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</si>
  <si>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</si>
  <si>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</si>
  <si>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</si>
  <si>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</si>
  <si>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</si>
  <si>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</si>
  <si>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</si>
  <si>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</si>
  <si>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</si>
  <si>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</si>
  <si>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</si>
  <si>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</si>
  <si>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</si>
  <si>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</si>
  <si>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</si>
  <si>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</si>
  <si>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</si>
  <si>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</si>
  <si>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</si>
  <si>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</si>
  <si>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</si>
  <si>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</si>
  <si>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</si>
  <si>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</si>
  <si>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</si>
  <si>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</si>
  <si>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</si>
  <si>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</si>
  <si>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</si>
  <si>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</si>
  <si>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</si>
  <si>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</si>
  <si>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</si>
  <si>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</si>
  <si>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</si>
  <si>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</si>
  <si>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</si>
  <si>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</si>
  <si>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</si>
  <si>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</si>
  <si>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</si>
  <si>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</si>
  <si>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</si>
  <si>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</si>
  <si>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</si>
  <si>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</si>
  <si>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</si>
  <si>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</si>
  <si>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</si>
  <si>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</si>
  <si>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</si>
  <si>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</si>
  <si>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</si>
  <si>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</si>
  <si>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</si>
  <si>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</si>
  <si>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</si>
  <si>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</si>
  <si>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</si>
  <si>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</si>
  <si>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</si>
  <si>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</si>
  <si>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</si>
  <si>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</si>
  <si>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</si>
  <si>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</si>
  <si>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</si>
  <si>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</si>
  <si>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</si>
  <si>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</si>
  <si>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</si>
  <si>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</si>
  <si>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</si>
  <si>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</si>
  <si>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</si>
  <si>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</si>
  <si>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</si>
  <si>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</si>
  <si>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</si>
  <si>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</si>
  <si>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</si>
  <si>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</si>
  <si>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</si>
  <si>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</si>
  <si>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</si>
  <si>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</si>
  <si>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</si>
  <si>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</si>
  <si>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</si>
  <si>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</si>
  <si>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</si>
  <si>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</si>
  <si>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</si>
  <si>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</si>
  <si>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</si>
  <si>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</si>
  <si>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</si>
  <si>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</si>
  <si>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</si>
  <si>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</si>
  <si>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</si>
  <si>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</si>
  <si>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</si>
  <si>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</si>
  <si>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</si>
  <si>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</si>
  <si>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</si>
  <si>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</si>
  <si>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</si>
  <si>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</si>
  <si>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</si>
  <si>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</si>
  <si>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</si>
  <si>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</si>
  <si>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</si>
  <si>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</si>
  <si>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</si>
  <si>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</si>
  <si>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</si>
  <si>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</si>
  <si>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</si>
  <si>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</si>
  <si>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</si>
  <si>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</si>
  <si>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</si>
  <si>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</si>
  <si>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</si>
  <si>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</si>
  <si>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</si>
  <si>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</si>
  <si>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</si>
  <si>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</si>
  <si>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</si>
  <si>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</si>
  <si>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</si>
  <si>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</si>
  <si>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</si>
  <si>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</si>
  <si>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</si>
  <si>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</si>
  <si>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</si>
  <si>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</si>
  <si>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</si>
  <si>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</si>
  <si>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</si>
  <si>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</si>
  <si>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</si>
  <si>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</si>
  <si>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</si>
  <si>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</si>
  <si>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</si>
  <si>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</si>
  <si>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</si>
  <si>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</si>
  <si>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</si>
  <si>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</si>
  <si>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</si>
  <si>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</si>
  <si>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</si>
  <si>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</si>
  <si>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</si>
  <si>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</si>
  <si>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</si>
  <si>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</si>
  <si>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</si>
  <si>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</si>
  <si>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</si>
  <si>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</si>
  <si>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</si>
  <si>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</si>
  <si>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</si>
  <si>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</si>
  <si>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</si>
  <si>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</si>
  <si>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</si>
  <si>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</si>
  <si>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</si>
  <si>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</si>
  <si>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</si>
  <si>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</si>
  <si>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</si>
  <si>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</si>
  <si>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</si>
  <si>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</si>
  <si>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</si>
  <si>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</si>
  <si>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</si>
  <si>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</si>
  <si>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</si>
  <si>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</si>
  <si>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</si>
  <si>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</si>
  <si>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</si>
  <si>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</si>
  <si>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</si>
  <si>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</si>
  <si>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</si>
  <si>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</si>
  <si>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</si>
  <si>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</si>
  <si>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</si>
  <si>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</si>
  <si>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</si>
  <si>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</si>
  <si>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</si>
  <si>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</si>
  <si>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</si>
  <si>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</si>
  <si>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</si>
  <si>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</si>
  <si>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</si>
  <si>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</si>
  <si>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</si>
  <si>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</si>
  <si>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</si>
  <si>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</si>
  <si>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</si>
  <si>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</si>
  <si>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</si>
  <si>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</si>
  <si>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</si>
  <si>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</si>
  <si>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</si>
  <si>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</si>
  <si>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</si>
  <si>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</si>
  <si>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</si>
  <si>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</si>
  <si>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</si>
  <si>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</si>
  <si>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</si>
  <si>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</si>
  <si>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</si>
  <si>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</si>
  <si>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</si>
  <si>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</si>
  <si>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</si>
  <si>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</si>
  <si>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</si>
  <si>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</si>
  <si>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</si>
  <si>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</si>
  <si>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</si>
  <si>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</si>
  <si>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</si>
  <si>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</si>
  <si>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</si>
  <si>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</si>
  <si>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</si>
  <si>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</si>
  <si>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</si>
  <si>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</si>
  <si>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</si>
  <si>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</si>
  <si>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</si>
  <si>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</si>
  <si>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</si>
  <si>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</si>
  <si>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</si>
  <si>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</si>
  <si>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</si>
  <si>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</si>
  <si>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</si>
  <si>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</si>
  <si>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</si>
  <si>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</si>
  <si>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</si>
  <si>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</si>
  <si>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</si>
  <si>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</si>
  <si>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</si>
  <si>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</si>
  <si>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</si>
  <si>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</si>
  <si>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</si>
  <si>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</si>
  <si>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</si>
  <si>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</si>
  <si>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</si>
  <si>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</si>
  <si>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</si>
  <si>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</si>
  <si>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</si>
  <si>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</si>
  <si>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</si>
  <si>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</si>
  <si>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</si>
  <si>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</si>
  <si>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</si>
  <si>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</si>
  <si>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</si>
  <si>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</si>
  <si>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</si>
  <si>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</si>
  <si>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</si>
  <si>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</si>
  <si>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</si>
  <si>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</si>
  <si>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</si>
  <si>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</si>
  <si>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</si>
  <si>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</si>
  <si>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</si>
  <si>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</si>
  <si>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</si>
  <si>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</si>
  <si>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</si>
  <si>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</si>
  <si>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</si>
  <si>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</si>
  <si>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</si>
  <si>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</si>
  <si>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</si>
  <si>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</si>
  <si>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</si>
  <si>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</si>
  <si>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</si>
  <si>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</si>
  <si>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</si>
  <si>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</si>
  <si>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</si>
  <si>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</si>
  <si>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</si>
  <si>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</si>
  <si>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</si>
  <si>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</si>
  <si>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</si>
  <si>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</si>
  <si>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</si>
  <si>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</si>
  <si>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</si>
  <si>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</si>
  <si>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</si>
  <si>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</si>
  <si>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</si>
  <si>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</si>
  <si>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</si>
  <si>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</si>
  <si>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</si>
  <si>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</si>
  <si>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</si>
  <si>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</si>
  <si>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</si>
  <si>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</si>
  <si>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</si>
  <si>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</si>
  <si>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</si>
  <si>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</si>
  <si>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</si>
  <si>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</si>
  <si>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</si>
  <si>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</si>
  <si>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</si>
  <si>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</si>
  <si>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</si>
  <si>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</si>
  <si>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</si>
  <si>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</si>
  <si>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</si>
  <si>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</si>
  <si>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</si>
  <si>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</si>
  <si>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</si>
  <si>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</si>
  <si>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</si>
  <si>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</si>
  <si>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</si>
  <si>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</si>
  <si>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</si>
  <si>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</si>
  <si>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</si>
  <si>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</si>
  <si>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</si>
  <si>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</si>
  <si>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</si>
  <si>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</si>
  <si>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</si>
  <si>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</si>
  <si>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</si>
  <si>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</si>
  <si>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</si>
  <si>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</si>
  <si>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</si>
  <si>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</si>
  <si>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</si>
  <si>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</si>
  <si>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</si>
  <si>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</si>
  <si>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</si>
  <si>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</si>
  <si>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</si>
  <si>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</si>
  <si>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</si>
  <si>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</si>
  <si>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</si>
  <si>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</si>
  <si>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</si>
  <si>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</si>
  <si>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</si>
  <si>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</si>
  <si>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</si>
  <si>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</si>
  <si>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</si>
  <si>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</si>
  <si>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</si>
  <si>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</si>
  <si>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</si>
  <si>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</si>
  <si>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</si>
  <si>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</si>
  <si>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</si>
  <si>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</si>
  <si>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</si>
  <si>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</si>
  <si>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</si>
  <si>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</si>
  <si>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</si>
  <si>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</si>
  <si>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</si>
  <si>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</si>
  <si>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</si>
  <si>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</si>
  <si>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</si>
  <si>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</si>
  <si>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</si>
  <si>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</si>
  <si>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</si>
  <si>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</si>
  <si>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</si>
  <si>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</si>
  <si>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</si>
  <si>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</si>
  <si>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</si>
  <si>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</si>
  <si>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</si>
  <si>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</si>
  <si>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</si>
  <si>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</si>
  <si>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</si>
  <si>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</si>
  <si>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</si>
  <si>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</si>
  <si>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</si>
  <si>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</si>
  <si>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</si>
  <si>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</si>
  <si>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</si>
  <si>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</si>
  <si>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</si>
  <si>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</si>
  <si>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</si>
  <si>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</si>
  <si>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</si>
  <si>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</si>
  <si>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</si>
  <si>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</si>
  <si>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</si>
  <si>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</si>
  <si>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</si>
  <si>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</si>
  <si>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</si>
  <si>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</si>
  <si>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</si>
  <si>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</si>
  <si>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</si>
  <si>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</si>
  <si>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</si>
  <si>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</si>
  <si>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</si>
  <si>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</si>
  <si>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</si>
  <si>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</si>
  <si>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</si>
  <si>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</si>
  <si>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</si>
  <si>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</si>
  <si>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</si>
  <si>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</si>
  <si>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</si>
  <si>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</si>
  <si>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</si>
  <si>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</si>
  <si>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</si>
  <si>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</si>
  <si>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</si>
  <si>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</si>
  <si>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</si>
  <si>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</si>
  <si>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</si>
  <si>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</si>
  <si>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</si>
  <si>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</si>
  <si>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</si>
  <si>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</si>
  <si>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</si>
  <si>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</si>
  <si>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</si>
  <si>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</si>
  <si>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</si>
  <si>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</si>
  <si>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</si>
  <si>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</si>
  <si>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</si>
  <si>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</si>
  <si>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</si>
  <si>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</si>
  <si>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</si>
  <si>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</si>
  <si>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</si>
  <si>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</si>
  <si>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</si>
  <si>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</si>
  <si>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</si>
  <si>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</si>
  <si>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</si>
  <si>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</si>
  <si>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</si>
  <si>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</si>
  <si>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</si>
  <si>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</si>
  <si>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</si>
  <si>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</si>
  <si>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</si>
  <si>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</si>
  <si>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</si>
  <si>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</si>
  <si>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</si>
  <si>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</si>
  <si>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</si>
  <si>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</si>
  <si>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</si>
  <si>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</si>
  <si>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</si>
  <si>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</si>
  <si>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</si>
  <si>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</si>
  <si>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</si>
  <si>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</si>
  <si>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</si>
  <si>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</si>
  <si>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</si>
  <si>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</si>
  <si>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</si>
  <si>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</si>
  <si>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</si>
  <si>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</si>
  <si>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</si>
  <si>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</si>
  <si>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</si>
  <si>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</si>
  <si>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</si>
  <si>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</si>
  <si>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</si>
  <si>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</si>
  <si>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</si>
  <si>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</si>
  <si>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</si>
  <si>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</si>
  <si>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</si>
  <si>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</si>
  <si>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</si>
  <si>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</si>
  <si>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</si>
  <si>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</si>
  <si>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</si>
  <si>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</si>
  <si>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</si>
  <si>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</si>
  <si>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</si>
  <si>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</si>
  <si>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</si>
  <si>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</si>
  <si>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</si>
  <si>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</si>
  <si>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</si>
  <si>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</si>
  <si>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</si>
  <si>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</si>
  <si>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</si>
  <si>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</si>
  <si>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</si>
  <si>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</si>
  <si>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</si>
  <si>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</si>
  <si>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</si>
  <si>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</si>
  <si>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</si>
  <si>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</si>
  <si>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</si>
  <si>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</si>
  <si>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</si>
  <si>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</si>
  <si>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</si>
  <si>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</si>
  <si>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</si>
  <si>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</si>
  <si>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</si>
  <si>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</si>
  <si>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</si>
  <si>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</si>
  <si>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</si>
  <si>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</si>
  <si>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</si>
  <si>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</si>
  <si>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</si>
  <si>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</si>
  <si>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</si>
  <si>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</si>
  <si>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</si>
  <si>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</si>
  <si>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</si>
  <si>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</si>
  <si>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</si>
  <si>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</si>
  <si>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</si>
  <si>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</si>
  <si>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</si>
  <si>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</si>
  <si>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</si>
  <si>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</si>
  <si>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</si>
  <si>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</si>
  <si>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</si>
  <si>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</si>
  <si>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</si>
  <si>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</si>
  <si>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</si>
  <si>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</si>
  <si>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</si>
  <si>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</si>
  <si>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</si>
  <si>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</si>
  <si>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</si>
  <si>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</si>
  <si>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</si>
  <si>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</si>
  <si>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</si>
  <si>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</si>
  <si>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</si>
  <si>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</si>
  <si>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</si>
  <si>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</si>
  <si>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</si>
  <si>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</si>
  <si>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</si>
  <si>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</si>
  <si>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</si>
  <si>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</si>
  <si>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</si>
  <si>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</si>
  <si>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</si>
  <si>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</si>
  <si>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</si>
  <si>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</si>
  <si>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</si>
  <si>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</si>
  <si>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</si>
  <si>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</si>
  <si>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</si>
  <si>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</si>
  <si>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</si>
  <si>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</si>
  <si>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</si>
  <si>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</si>
  <si>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</si>
  <si>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</si>
  <si>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</si>
  <si>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</si>
  <si>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</si>
  <si>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</si>
  <si>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</si>
  <si>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</si>
  <si>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</si>
  <si>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</si>
  <si>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</si>
  <si>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</si>
  <si>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</si>
  <si>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</si>
  <si>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</si>
  <si>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</si>
  <si>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</si>
  <si>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</si>
  <si>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</si>
  <si>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</si>
  <si>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</si>
  <si>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</si>
  <si>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</si>
  <si>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</si>
  <si>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</si>
  <si>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</si>
  <si>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</si>
  <si>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</si>
  <si>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</si>
  <si>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</si>
  <si>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</si>
  <si>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</si>
  <si>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</si>
  <si>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</si>
  <si>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</si>
  <si>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</si>
  <si>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</si>
  <si>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</si>
  <si>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</si>
  <si>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</si>
  <si>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</si>
  <si>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</si>
  <si>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</si>
  <si>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</si>
  <si>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</si>
  <si>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</si>
  <si>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</si>
  <si>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</si>
  <si>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</si>
  <si>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</si>
  <si>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</si>
  <si>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</si>
  <si>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</si>
  <si>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</si>
  <si>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</si>
  <si>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</si>
  <si>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</si>
  <si>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</si>
  <si>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</si>
  <si>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</si>
  <si>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</si>
  <si>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</si>
  <si>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</si>
  <si>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</si>
  <si>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</si>
  <si>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</si>
  <si>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</si>
  <si>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</si>
  <si>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</si>
  <si>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</si>
  <si>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</si>
  <si>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</si>
  <si>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</si>
  <si>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</si>
  <si>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</si>
  <si>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</si>
  <si>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</si>
  <si>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</si>
  <si>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</si>
  <si>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</si>
  <si>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</si>
  <si>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</si>
  <si>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</si>
  <si>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</si>
  <si>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</si>
  <si>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</si>
  <si>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</si>
  <si>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</si>
  <si>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</si>
  <si>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</si>
  <si>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</si>
  <si>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</si>
  <si>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</si>
  <si>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</si>
  <si>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</si>
  <si>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</si>
  <si>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</si>
  <si>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</si>
  <si>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</si>
  <si>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</si>
  <si>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</si>
  <si>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</si>
  <si>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</si>
  <si>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</si>
  <si>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</si>
  <si>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</si>
  <si>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</si>
  <si>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</si>
  <si>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</si>
  <si>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</si>
  <si>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</si>
  <si>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</si>
  <si>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</si>
  <si>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</si>
  <si>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</si>
  <si>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</si>
  <si>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</si>
  <si>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</si>
  <si>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</si>
  <si>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</si>
  <si>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</si>
  <si>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</si>
  <si>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</si>
  <si>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</si>
  <si>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</si>
  <si>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</si>
  <si>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</si>
  <si>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</si>
  <si>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</si>
  <si>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</si>
  <si>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</si>
  <si>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</si>
  <si>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</si>
  <si>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</si>
  <si>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</si>
  <si>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</si>
  <si>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</si>
  <si>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</si>
  <si>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</si>
  <si>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</si>
  <si>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</si>
  <si>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</si>
  <si>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</si>
  <si>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</si>
  <si>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</si>
  <si>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</si>
  <si>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</si>
  <si>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</si>
  <si>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</si>
  <si>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</si>
  <si>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</si>
  <si>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</si>
  <si>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</si>
  <si>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</si>
  <si>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</si>
  <si>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</si>
  <si>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</si>
  <si>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</si>
  <si>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</si>
  <si>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</si>
  <si>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</si>
  <si>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</si>
  <si>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</si>
  <si>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</si>
  <si>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</si>
  <si>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</si>
  <si>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</si>
  <si>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</si>
  <si>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</si>
  <si>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</si>
  <si>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</si>
  <si>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</si>
  <si>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</si>
  <si>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</si>
  <si>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</si>
  <si>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</si>
  <si>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</si>
  <si>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</si>
  <si>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</si>
  <si>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</si>
  <si>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</si>
  <si>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</si>
  <si>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</si>
  <si>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</si>
  <si>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</si>
  <si>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</si>
  <si>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</si>
  <si>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</si>
  <si>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</si>
  <si>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</si>
  <si>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</si>
  <si>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</si>
  <si>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</si>
  <si>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</si>
  <si>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</si>
  <si>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</si>
  <si>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</si>
  <si>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</si>
  <si>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</si>
  <si>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</si>
  <si>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</si>
  <si>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</si>
  <si>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</si>
  <si>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</si>
  <si>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</si>
  <si>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</si>
  <si>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</si>
  <si>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</si>
  <si>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</si>
  <si>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</si>
  <si>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</si>
  <si>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</si>
  <si>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</si>
  <si>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</si>
  <si>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</si>
  <si>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</si>
  <si>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</si>
  <si>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</si>
  <si>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</si>
  <si>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</si>
  <si>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</si>
  <si>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</si>
  <si>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</si>
  <si>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</si>
  <si>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</si>
  <si>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</si>
  <si>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</si>
  <si>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</si>
  <si>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</si>
  <si>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</si>
  <si>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</si>
  <si>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</si>
  <si>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</si>
  <si>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</si>
  <si>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</si>
  <si>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</si>
  <si>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</si>
  <si>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</si>
  <si>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</si>
  <si>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</si>
  <si>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</si>
  <si>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</si>
  <si>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</si>
  <si>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</si>
  <si>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</si>
  <si>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</si>
  <si>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</si>
  <si>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</si>
  <si>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</si>
  <si>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</si>
  <si>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</si>
  <si>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</si>
  <si>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</si>
  <si>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</si>
  <si>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</si>
  <si>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</si>
  <si>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</si>
  <si>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</si>
  <si>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</si>
  <si>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</si>
  <si>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</si>
  <si>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</si>
  <si>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</si>
  <si>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</si>
  <si>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</si>
  <si>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</si>
  <si>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</si>
  <si>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</si>
  <si>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</si>
  <si>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</si>
  <si>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</si>
  <si>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</si>
  <si>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</si>
  <si>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</si>
  <si>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</si>
  <si>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</si>
  <si>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</si>
  <si>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</si>
  <si>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</si>
  <si>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</si>
  <si>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</si>
  <si>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</si>
  <si>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</si>
  <si>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</si>
  <si>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</si>
  <si>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</si>
  <si>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</si>
  <si>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</si>
  <si>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</si>
  <si>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</si>
  <si>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</si>
  <si>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</si>
  <si>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</si>
  <si>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</si>
  <si>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</si>
  <si>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</si>
  <si>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</si>
  <si>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</si>
  <si>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</si>
  <si>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</si>
  <si>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</si>
  <si>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</si>
  <si>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</si>
  <si>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</si>
  <si>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</si>
  <si>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</si>
  <si>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</si>
  <si>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</si>
  <si>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</si>
  <si>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</si>
  <si>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</si>
  <si>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</si>
  <si>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</si>
  <si>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</si>
  <si>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</si>
  <si>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</si>
  <si>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</si>
  <si>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</si>
  <si>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</si>
  <si>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</si>
  <si>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</si>
  <si>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</si>
  <si>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</si>
  <si>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</si>
  <si>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</si>
  <si>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</si>
  <si>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</si>
  <si>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</si>
  <si>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</si>
  <si>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</si>
  <si>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</si>
  <si>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</si>
  <si>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</si>
  <si>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</si>
  <si>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</si>
  <si>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</si>
  <si>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</si>
  <si>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</si>
  <si>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</si>
  <si>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</si>
  <si>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</si>
  <si>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</si>
  <si>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</si>
  <si>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</si>
  <si>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</si>
  <si>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</si>
  <si>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</si>
  <si>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</si>
  <si>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</si>
  <si>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</si>
  <si>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</si>
  <si>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</si>
  <si>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</si>
  <si>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</si>
  <si>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</si>
  <si>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</si>
  <si>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</si>
  <si>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</si>
  <si>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</si>
  <si>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</si>
  <si>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</si>
  <si>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</si>
  <si>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</si>
  <si>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</si>
  <si>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</si>
  <si>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</si>
  <si>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</si>
  <si>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</si>
  <si>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</si>
  <si>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</si>
  <si>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</si>
  <si>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</si>
  <si>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</si>
  <si>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</si>
  <si>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</si>
  <si>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</si>
  <si>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</si>
  <si>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</si>
  <si>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</si>
  <si>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</si>
  <si>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</si>
  <si>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</si>
  <si>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</si>
  <si>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</si>
  <si>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</si>
  <si>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</si>
  <si>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</si>
  <si>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</si>
  <si>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</si>
  <si>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</si>
  <si>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</si>
  <si>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</si>
  <si>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</si>
  <si>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</si>
  <si>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</si>
  <si>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</si>
  <si>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</si>
  <si>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</si>
  <si>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</si>
  <si>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</si>
  <si>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</si>
  <si>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</si>
  <si>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</si>
  <si>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</si>
  <si>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</si>
  <si>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</si>
  <si>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</si>
  <si>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</si>
  <si>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</si>
  <si>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</si>
  <si>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</si>
  <si>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</si>
  <si>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</si>
  <si>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</si>
  <si>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</si>
  <si>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</si>
  <si>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</si>
  <si>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</si>
  <si>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</si>
  <si>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</si>
  <si>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</si>
  <si>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</si>
  <si>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</si>
  <si>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</si>
  <si>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</si>
  <si>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</si>
  <si>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</si>
  <si>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</si>
  <si>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</si>
  <si>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</si>
  <si>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</si>
  <si>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</si>
  <si>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</si>
  <si>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</si>
  <si>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</si>
  <si>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</si>
  <si>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</si>
  <si>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</si>
  <si>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</si>
  <si>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</si>
  <si>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</si>
  <si>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</si>
  <si>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</si>
  <si>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</si>
  <si>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</si>
  <si>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</si>
  <si>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</si>
  <si>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</si>
  <si>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</si>
  <si>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</si>
  <si>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</si>
  <si>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</si>
  <si>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</si>
  <si>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</si>
  <si>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</si>
  <si>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</si>
  <si>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</si>
  <si>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</si>
  <si>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</si>
  <si>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</si>
  <si>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</si>
  <si>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</si>
  <si>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</si>
  <si>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</si>
  <si>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</si>
  <si>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</si>
  <si>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</si>
  <si>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</si>
  <si>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</si>
  <si>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</si>
  <si>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</si>
  <si>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</si>
  <si>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</si>
  <si>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</si>
  <si>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</si>
  <si>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</si>
  <si>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</si>
  <si>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</si>
  <si>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</si>
  <si>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</si>
  <si>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</si>
  <si>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</si>
  <si>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</si>
  <si>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</si>
  <si>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</si>
  <si>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</si>
  <si>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</si>
  <si>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</si>
  <si>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</si>
  <si>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</si>
  <si>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</si>
  <si>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</si>
  <si>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</si>
  <si>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</si>
  <si>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</si>
  <si>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</si>
  <si>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</si>
  <si>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</si>
  <si>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</si>
  <si>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</si>
  <si>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</si>
  <si>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</si>
  <si>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</si>
  <si>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</si>
  <si>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</si>
  <si>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</si>
  <si>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</si>
  <si>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</si>
  <si>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</si>
  <si>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</si>
  <si>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</si>
  <si>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</si>
  <si>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</si>
  <si>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</si>
  <si>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</si>
  <si>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</si>
  <si>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</si>
  <si>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</si>
  <si>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</si>
  <si>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</si>
  <si>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</si>
  <si>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</si>
  <si>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</si>
  <si>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</si>
  <si>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</si>
  <si>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</si>
  <si>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</si>
  <si>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</si>
  <si>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</si>
  <si>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</si>
  <si>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</si>
  <si>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</si>
  <si>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</si>
  <si>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</si>
  <si>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</si>
  <si>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</si>
  <si>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</si>
  <si>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</si>
  <si>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</si>
  <si>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</si>
  <si>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</si>
  <si>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</si>
  <si>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</si>
  <si>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</si>
  <si>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</si>
  <si>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</si>
  <si>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</si>
  <si>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</si>
  <si>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</si>
  <si>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</si>
  <si>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</si>
  <si>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</si>
  <si>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</si>
  <si>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</si>
  <si>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</si>
  <si>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</si>
  <si>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</si>
  <si>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</si>
  <si>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</si>
  <si>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</si>
  <si>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</si>
  <si>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</si>
  <si>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</si>
  <si>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</si>
  <si>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</si>
  <si>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</si>
  <si>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</si>
  <si>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</si>
  <si>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</si>
  <si>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</si>
  <si>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</si>
  <si>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</si>
  <si>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</si>
  <si>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</si>
  <si>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</si>
  <si>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</si>
  <si>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</si>
  <si>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</si>
  <si>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</si>
  <si>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</si>
  <si>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</si>
  <si>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</si>
  <si>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</si>
  <si>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</si>
  <si>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</si>
  <si>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</si>
  <si>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</si>
  <si>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</si>
  <si>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</si>
  <si>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</si>
  <si>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</si>
  <si>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</si>
  <si>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</si>
  <si>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</si>
  <si>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</si>
  <si>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</si>
  <si>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</si>
  <si>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</si>
  <si>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</si>
  <si>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</si>
  <si>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</si>
  <si>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</si>
  <si>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</si>
  <si>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</si>
  <si>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</si>
  <si>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</si>
  <si>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</si>
  <si>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</si>
  <si>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</si>
  <si>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</si>
  <si>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</si>
  <si>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</si>
  <si>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</si>
  <si>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</si>
  <si>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</si>
  <si>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</si>
  <si>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</si>
  <si>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</si>
  <si>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</si>
  <si>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</si>
  <si>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</si>
  <si>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</si>
  <si>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</si>
  <si>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</si>
  <si>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</si>
  <si>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</si>
  <si>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</si>
  <si>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</si>
  <si>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</si>
  <si>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</si>
  <si>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</si>
  <si>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</si>
  <si>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</si>
  <si>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</si>
  <si>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</si>
  <si>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</si>
  <si>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</si>
  <si>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</si>
  <si>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</si>
  <si>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</si>
  <si>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</si>
  <si>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</si>
  <si>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</si>
  <si>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</si>
  <si>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</si>
  <si>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</si>
  <si>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</si>
  <si>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</si>
  <si>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</si>
  <si>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</si>
  <si>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</si>
  <si>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</si>
  <si>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</si>
  <si>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</si>
  <si>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</si>
  <si>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</si>
  <si>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</si>
  <si>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</si>
  <si>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</si>
  <si>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</si>
  <si>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</si>
  <si>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</si>
  <si>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</si>
  <si>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</si>
  <si>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</si>
  <si>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</si>
  <si>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</si>
  <si>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</si>
  <si>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</si>
  <si>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</si>
  <si>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</si>
  <si>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</si>
  <si>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</si>
  <si>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</si>
  <si>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</si>
  <si>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</si>
  <si>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</si>
  <si>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</si>
  <si>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</si>
  <si>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</si>
  <si>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</si>
  <si>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</si>
  <si>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</si>
  <si>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</si>
  <si>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</si>
  <si>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</si>
  <si>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</si>
  <si>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</si>
  <si>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</si>
  <si>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</si>
  <si>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</si>
  <si>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</si>
  <si>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</si>
  <si>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</si>
  <si>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</si>
  <si>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</si>
  <si>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</si>
  <si>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</si>
  <si>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</si>
  <si>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</si>
  <si>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</si>
  <si>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</si>
  <si>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</si>
  <si>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</si>
  <si>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</si>
  <si>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</si>
  <si>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</si>
  <si>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</si>
  <si>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</si>
  <si>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</si>
  <si>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</si>
  <si>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</si>
  <si>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</si>
  <si>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</si>
  <si>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</si>
  <si>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</si>
  <si>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</si>
  <si>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</si>
  <si>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</si>
  <si>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</si>
  <si>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</si>
  <si>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</si>
  <si>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</si>
  <si>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</si>
  <si>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</si>
  <si>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</si>
  <si>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</si>
  <si>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</si>
  <si>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</si>
  <si>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</si>
  <si>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</si>
  <si>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</si>
  <si>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</si>
  <si>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</si>
  <si>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</si>
  <si>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</si>
  <si>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</si>
  <si>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</si>
  <si>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</si>
  <si>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</si>
  <si>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</si>
  <si>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</si>
  <si>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</si>
  <si>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</si>
  <si>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</si>
  <si>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</si>
  <si>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</si>
  <si>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</si>
  <si>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</si>
  <si>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</si>
  <si>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</si>
  <si>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</si>
  <si>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</si>
  <si>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</si>
  <si>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</si>
  <si>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</si>
  <si>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</si>
  <si>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</si>
  <si>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</si>
  <si>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</si>
  <si>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</si>
  <si>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</si>
  <si>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</si>
  <si>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</si>
  <si>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</si>
  <si>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</si>
  <si>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</si>
  <si>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</si>
  <si>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</si>
  <si>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</si>
  <si>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</si>
  <si>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</si>
  <si>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</si>
  <si>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</si>
  <si>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</si>
  <si>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</si>
  <si>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</si>
  <si>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</si>
  <si>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</si>
  <si>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</si>
  <si>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</si>
  <si>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</si>
  <si>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</si>
  <si>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</si>
  <si>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</si>
  <si>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</si>
  <si>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</si>
  <si>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</si>
  <si>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</si>
  <si>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</si>
  <si>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</si>
  <si>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</si>
  <si>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</si>
  <si>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</si>
  <si>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</si>
  <si>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</si>
  <si>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</si>
  <si>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</si>
  <si>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</si>
  <si>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</si>
  <si>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</si>
  <si>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</si>
  <si>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</si>
  <si>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</si>
  <si>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</si>
  <si>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</si>
  <si>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</si>
  <si>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</si>
  <si>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</si>
  <si>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</si>
  <si>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</si>
  <si>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</si>
  <si>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</si>
  <si>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</si>
  <si>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</si>
  <si>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</si>
  <si>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</si>
  <si>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</si>
  <si>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</si>
  <si>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</si>
  <si>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</si>
  <si>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</si>
  <si>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</si>
  <si>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</si>
  <si>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</si>
  <si>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</si>
  <si>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</si>
  <si>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</si>
  <si>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</si>
  <si>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</si>
  <si>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</si>
  <si>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</si>
  <si>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</si>
  <si>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</si>
  <si>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</si>
  <si>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</si>
  <si>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</si>
  <si>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</si>
  <si>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</si>
  <si>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</si>
  <si>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</si>
  <si>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</si>
  <si>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</si>
  <si>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</si>
  <si>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</si>
  <si>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</si>
  <si>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</si>
  <si>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</si>
  <si>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</si>
  <si>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</si>
  <si>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</si>
  <si>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</si>
  <si>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</si>
  <si>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</si>
  <si>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</si>
  <si>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</si>
  <si>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</si>
  <si>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</si>
  <si>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</si>
  <si>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</si>
  <si>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</si>
  <si>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</si>
  <si>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</si>
  <si>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</si>
  <si>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</si>
  <si>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</si>
  <si>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</si>
  <si>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</si>
  <si>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</si>
  <si>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</si>
  <si>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</si>
  <si>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</si>
  <si>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</si>
  <si>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</si>
  <si>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</si>
  <si>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</si>
  <si>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</si>
  <si>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</si>
  <si>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</si>
  <si>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</si>
  <si>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</si>
  <si>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</si>
  <si>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</si>
  <si>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</si>
  <si>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</si>
  <si>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</si>
  <si>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</si>
  <si>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</si>
  <si>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</si>
  <si>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</si>
  <si>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</si>
  <si>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</si>
  <si>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</si>
  <si>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</si>
  <si>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</si>
  <si>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</si>
  <si>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</si>
  <si>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</si>
  <si>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</si>
  <si>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</si>
  <si>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</si>
  <si>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</si>
  <si>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</si>
  <si>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</si>
  <si>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</si>
  <si>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</si>
  <si>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</si>
  <si>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</si>
  <si>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</si>
  <si>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</si>
  <si>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</si>
  <si>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</si>
  <si>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</si>
  <si>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</si>
  <si>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</si>
  <si>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</si>
  <si>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</si>
  <si>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</si>
  <si>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</si>
  <si>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</si>
  <si>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</si>
  <si>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</si>
  <si>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</si>
  <si>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</si>
  <si>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</si>
  <si>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</si>
  <si>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</si>
  <si>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</si>
  <si>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</si>
  <si>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</si>
  <si>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</si>
  <si>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</si>
  <si>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</si>
  <si>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</si>
  <si>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</si>
  <si>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</si>
  <si>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</si>
  <si>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</si>
  <si>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</si>
  <si>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</si>
  <si>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</si>
  <si>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</si>
  <si>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</si>
  <si>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</si>
  <si>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</si>
  <si>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</si>
  <si>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</si>
  <si>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</si>
  <si>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</si>
  <si>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</si>
  <si>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</si>
  <si>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</si>
  <si>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</si>
  <si>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</si>
  <si>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</si>
  <si>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</si>
  <si>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</si>
  <si>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</si>
  <si>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</si>
  <si>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</si>
  <si>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</si>
  <si>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</si>
  <si>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</si>
  <si>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</si>
  <si>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</si>
  <si>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</si>
  <si>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</si>
  <si>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</si>
  <si>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</si>
  <si>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</si>
  <si>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</si>
  <si>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</si>
  <si>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</si>
  <si>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</si>
  <si>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</si>
  <si>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</si>
  <si>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</si>
  <si>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</si>
  <si>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</si>
  <si>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</si>
  <si>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</si>
  <si>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</si>
  <si>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</si>
  <si>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</si>
  <si>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</si>
  <si>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</si>
  <si>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</si>
  <si>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</si>
  <si>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</si>
  <si>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</si>
  <si>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</si>
  <si>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</si>
  <si>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</si>
  <si>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</si>
  <si>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</si>
  <si>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</si>
  <si>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</si>
  <si>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</si>
  <si>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</si>
  <si>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</si>
  <si>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</si>
  <si>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</si>
  <si>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</si>
  <si>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</si>
  <si>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</si>
  <si>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</si>
  <si>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</si>
  <si>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</si>
  <si>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</si>
  <si>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</si>
  <si>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</si>
  <si>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</si>
  <si>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</si>
  <si>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</si>
  <si>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</si>
  <si>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</si>
  <si>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</si>
  <si>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</si>
  <si>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</si>
  <si>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</si>
  <si>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</si>
  <si>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</si>
  <si>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</si>
  <si>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</si>
  <si>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</si>
  <si>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</si>
  <si>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</si>
  <si>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</si>
  <si>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</si>
  <si>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</si>
  <si>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</si>
  <si>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</si>
  <si>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</si>
  <si>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</si>
  <si>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</si>
  <si>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</si>
  <si>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</si>
  <si>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</si>
  <si>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</si>
  <si>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</si>
  <si>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</si>
  <si>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</si>
  <si>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</si>
  <si>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</si>
  <si>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</si>
  <si>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</si>
  <si>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</si>
  <si>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</si>
  <si>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</si>
  <si>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</si>
  <si>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</si>
  <si>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</si>
  <si>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</si>
  <si>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</si>
  <si>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</si>
  <si>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</si>
  <si>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</si>
  <si>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</si>
  <si>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</si>
  <si>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</si>
  <si>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</si>
  <si>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</si>
  <si>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</si>
  <si>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</si>
  <si>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</si>
  <si>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</si>
  <si>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</si>
  <si>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</si>
  <si>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</si>
  <si>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</si>
  <si>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</si>
  <si>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</si>
  <si>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</si>
  <si>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</si>
  <si>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</si>
  <si>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</si>
  <si>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</si>
  <si>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</si>
  <si>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</si>
  <si>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</si>
  <si>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</si>
  <si>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</si>
  <si>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</si>
  <si>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</si>
  <si>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</si>
  <si>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</si>
  <si>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</si>
  <si>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</si>
  <si>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</si>
  <si>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</si>
  <si>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</si>
  <si>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</si>
  <si>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</si>
  <si>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</si>
  <si>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</si>
  <si>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</si>
  <si>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</si>
  <si>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</si>
  <si>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</si>
  <si>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</si>
  <si>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</si>
  <si>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</si>
  <si>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</si>
  <si>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</si>
  <si>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</si>
  <si>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</si>
  <si>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</si>
  <si>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</si>
  <si>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</si>
  <si>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</si>
  <si>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</si>
  <si>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</si>
  <si>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</si>
  <si>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</si>
  <si>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</si>
  <si>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</si>
  <si>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</si>
  <si>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</si>
  <si>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</si>
  <si>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</si>
  <si>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</si>
  <si>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</si>
  <si>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</si>
  <si>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</si>
  <si>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</si>
  <si>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</si>
  <si>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</si>
  <si>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</si>
  <si>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</si>
  <si>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</si>
  <si>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</si>
  <si>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</si>
  <si>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</si>
  <si>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</si>
  <si>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</si>
  <si>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</si>
  <si>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</si>
  <si>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</si>
  <si>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</si>
  <si>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</si>
  <si>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</si>
  <si>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</si>
  <si>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</si>
  <si>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</si>
  <si>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</si>
  <si>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</si>
  <si>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</si>
  <si>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</si>
  <si>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</si>
  <si>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</si>
  <si>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</si>
  <si>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</si>
  <si>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</si>
  <si>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</si>
  <si>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</si>
  <si>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</si>
  <si>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</si>
  <si>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</si>
  <si>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</si>
  <si>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</si>
  <si>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</si>
  <si>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</si>
  <si>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</si>
  <si>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</si>
  <si>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</si>
  <si>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</si>
  <si>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</si>
  <si>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</si>
  <si>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</si>
  <si>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</si>
  <si>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</si>
  <si>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</si>
  <si>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</si>
  <si>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</si>
  <si>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</si>
  <si>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</si>
  <si>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</si>
  <si>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</si>
  <si>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</si>
  <si>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</si>
  <si>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</si>
  <si>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</si>
  <si>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</si>
  <si>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</si>
  <si>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</si>
  <si>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</si>
  <si>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</si>
  <si>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</si>
  <si>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</si>
  <si>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</si>
  <si>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</si>
  <si>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</si>
  <si>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</si>
  <si>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</si>
  <si>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</si>
  <si>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</si>
  <si>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</si>
  <si>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</si>
  <si>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</si>
  <si>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</si>
  <si>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</si>
  <si>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</si>
  <si>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</si>
  <si>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</si>
  <si>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</si>
  <si>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</si>
  <si>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</si>
  <si>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</si>
  <si>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</si>
  <si>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</si>
  <si>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</si>
  <si>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</si>
  <si>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</si>
  <si>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</si>
  <si>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</si>
  <si>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</si>
  <si>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</si>
  <si>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</si>
  <si>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</si>
  <si>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</si>
  <si>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</si>
  <si>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</si>
  <si>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</si>
  <si>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</si>
  <si>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</si>
  <si>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</si>
  <si>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</si>
  <si>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</si>
  <si>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</si>
  <si>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</si>
  <si>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</si>
  <si>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</si>
  <si>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</si>
  <si>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</si>
  <si>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</si>
  <si>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</si>
  <si>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</si>
  <si>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</si>
  <si>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</si>
  <si>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</si>
  <si>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</si>
  <si>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</si>
  <si>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</si>
  <si>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</si>
  <si>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</si>
  <si>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</si>
  <si>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</si>
  <si>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</si>
  <si>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</si>
  <si>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</si>
  <si>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</si>
  <si>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</si>
  <si>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</si>
  <si>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</si>
  <si>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</si>
  <si>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</si>
  <si>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</si>
  <si>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</si>
  <si>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</si>
  <si>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</si>
  <si>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</si>
  <si>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</si>
  <si>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</si>
  <si>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</si>
  <si>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</si>
  <si>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</si>
  <si>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</si>
  <si>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</si>
  <si>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</si>
  <si>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</si>
  <si>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</si>
  <si>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</si>
  <si>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</si>
  <si>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</si>
  <si>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</si>
  <si>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</si>
  <si>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</si>
  <si>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</si>
  <si>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</si>
  <si>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</si>
  <si>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</si>
  <si>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</si>
  <si>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</si>
  <si>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</si>
  <si>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</si>
  <si>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</si>
  <si>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</si>
  <si>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</si>
  <si>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</si>
  <si>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</si>
  <si>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</si>
  <si>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</si>
  <si>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</si>
  <si>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</si>
  <si>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</si>
  <si>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</si>
  <si>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</si>
  <si>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</si>
  <si>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</si>
  <si>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</si>
  <si>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</si>
  <si>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</si>
  <si>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</si>
  <si>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</si>
  <si>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</si>
  <si>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</si>
  <si>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</si>
  <si>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</si>
  <si>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</si>
  <si>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</si>
  <si>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</si>
  <si>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</si>
  <si>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</si>
  <si>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</si>
  <si>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</si>
  <si>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</si>
  <si>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</si>
  <si>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</si>
  <si>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</si>
  <si>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</si>
  <si>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</si>
  <si>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</si>
  <si>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</si>
  <si>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</si>
  <si>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</si>
  <si>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</si>
  <si>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</si>
  <si>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</si>
  <si>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</si>
  <si>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</si>
  <si>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</si>
  <si>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</si>
  <si>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</si>
  <si>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</si>
  <si>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</si>
  <si>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</si>
  <si>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</si>
  <si>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</si>
  <si>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</si>
  <si>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</si>
  <si>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</si>
  <si>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</si>
  <si>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</si>
  <si>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</si>
  <si>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</si>
  <si>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</si>
  <si>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</si>
  <si>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</si>
  <si>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</si>
  <si>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</si>
  <si>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</si>
  <si>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</si>
  <si>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</si>
  <si>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</si>
  <si>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</si>
  <si>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</si>
  <si>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</si>
  <si>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</si>
  <si>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</si>
  <si>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</si>
  <si>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</si>
  <si>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</si>
  <si>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</si>
  <si>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</si>
  <si>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</si>
  <si>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</si>
  <si>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</si>
  <si>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</si>
  <si>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</si>
  <si>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</si>
  <si>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</si>
  <si>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</si>
  <si>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</si>
  <si>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</si>
  <si>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</si>
  <si>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</si>
  <si>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</si>
  <si>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</si>
  <si>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</si>
  <si>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</si>
  <si>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</si>
  <si>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</si>
  <si>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</si>
  <si>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</si>
  <si>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</si>
  <si>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</si>
  <si>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</si>
  <si>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</si>
  <si>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</si>
  <si>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</si>
  <si>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</si>
  <si>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</si>
  <si>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</si>
  <si>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</si>
  <si>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</si>
  <si>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</si>
  <si>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</si>
  <si>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</si>
  <si>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</si>
  <si>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</si>
  <si>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</si>
  <si>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</si>
  <si>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</si>
  <si>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</si>
  <si>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</si>
  <si>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</si>
  <si>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</si>
  <si>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</si>
  <si>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</si>
  <si>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</si>
  <si>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</si>
  <si>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</si>
  <si>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</si>
  <si>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</si>
  <si>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</si>
  <si>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</si>
  <si>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</si>
  <si>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</si>
  <si>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</si>
  <si>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</si>
  <si>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</si>
  <si>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</si>
  <si>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</si>
  <si>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</si>
  <si>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</si>
  <si>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</si>
  <si>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</si>
  <si>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</si>
  <si>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</si>
  <si>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</si>
  <si>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</si>
  <si>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</si>
  <si>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</si>
  <si>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</si>
  <si>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</si>
  <si>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</si>
  <si>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</si>
  <si>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</si>
  <si>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</si>
  <si>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</si>
  <si>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</si>
  <si>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</si>
  <si>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</si>
  <si>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</si>
  <si>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</si>
  <si>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</si>
  <si>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</si>
  <si>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</si>
  <si>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</si>
  <si>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</si>
  <si>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</si>
  <si>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</si>
  <si>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</si>
  <si>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</si>
  <si>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</si>
  <si>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</si>
  <si>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</si>
  <si>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</si>
  <si>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</si>
  <si>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</si>
  <si>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</si>
  <si>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</si>
  <si>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</si>
  <si>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</si>
  <si>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</si>
  <si>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</si>
  <si>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</si>
  <si>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</si>
  <si>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</si>
  <si>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</si>
  <si>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</si>
  <si>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</si>
  <si>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</si>
  <si>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</si>
  <si>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</si>
  <si>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</si>
  <si>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</si>
  <si>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</si>
  <si>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</si>
  <si>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</si>
  <si>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</si>
  <si>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</si>
  <si>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</si>
  <si>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</si>
  <si>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</si>
  <si>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</si>
  <si>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</si>
  <si>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</si>
  <si>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</si>
  <si>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</si>
  <si>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</si>
  <si>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</si>
  <si>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</si>
  <si>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</si>
  <si>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</si>
  <si>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</si>
  <si>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</si>
  <si>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</si>
  <si>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</si>
  <si>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</si>
  <si>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</si>
  <si>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</si>
  <si>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</si>
  <si>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</si>
  <si>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</si>
  <si>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</si>
  <si>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</si>
  <si>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</si>
  <si>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</si>
  <si>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</si>
  <si>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</si>
  <si>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</si>
  <si>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</si>
  <si>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</si>
  <si>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</si>
  <si>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</si>
  <si>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</si>
  <si>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</si>
  <si>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</si>
  <si>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</si>
  <si>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</si>
  <si>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</si>
  <si>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</si>
  <si>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</si>
  <si>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</si>
  <si>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</si>
  <si>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</si>
  <si>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</si>
  <si>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</si>
  <si>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</si>
  <si>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</si>
  <si>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</si>
  <si>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</si>
  <si>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</si>
  <si>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</si>
  <si>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</si>
  <si>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</si>
  <si>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</si>
  <si>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</si>
  <si>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</si>
  <si>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</si>
  <si>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</si>
  <si>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</si>
  <si>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</si>
  <si>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</si>
  <si>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</si>
  <si>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</si>
  <si>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</si>
  <si>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</si>
  <si>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</si>
  <si>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</si>
  <si>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</si>
  <si>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</si>
  <si>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</si>
  <si>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</si>
  <si>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</si>
  <si>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</si>
  <si>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</si>
  <si>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</si>
  <si>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</si>
  <si>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</si>
  <si>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</si>
  <si>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</si>
  <si>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</si>
  <si>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</si>
  <si>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</si>
  <si>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</si>
  <si>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</si>
  <si>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</si>
  <si>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</si>
  <si>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</si>
  <si>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</si>
  <si>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</si>
  <si>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</si>
  <si>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</si>
  <si>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</si>
  <si>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</si>
  <si>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</si>
  <si>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</si>
  <si>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</si>
  <si>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</si>
  <si>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</si>
  <si>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</si>
  <si>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</si>
  <si>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</si>
  <si>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</si>
  <si>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</si>
  <si>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</si>
  <si>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</si>
  <si>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</si>
  <si>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</si>
  <si>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</si>
  <si>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</si>
  <si>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</si>
  <si>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</si>
  <si>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</si>
  <si>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</si>
  <si>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</si>
  <si>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</si>
  <si>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</si>
  <si>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</si>
  <si>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</si>
  <si>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</si>
  <si>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</si>
  <si>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</si>
  <si>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</si>
  <si>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</si>
  <si>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</si>
  <si>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</si>
  <si>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</si>
  <si>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</si>
  <si>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</si>
  <si>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</si>
  <si>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</si>
  <si>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</si>
  <si>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</si>
  <si>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</si>
  <si>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</si>
  <si>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</si>
  <si>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</si>
  <si>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</si>
  <si>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</si>
  <si>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</si>
  <si>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</si>
  <si>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</si>
  <si>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</si>
  <si>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</si>
  <si>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</si>
  <si>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</si>
  <si>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</si>
  <si>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</si>
  <si>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</si>
  <si>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</si>
  <si>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</si>
  <si>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</si>
  <si>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</si>
  <si>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</si>
  <si>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</si>
  <si>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</si>
  <si>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</si>
  <si>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</si>
  <si>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</si>
  <si>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</si>
  <si>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</si>
  <si>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</si>
  <si>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</si>
  <si>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</si>
  <si>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</si>
  <si>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</si>
  <si>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</si>
  <si>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</si>
  <si>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</si>
  <si>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</si>
  <si>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</si>
  <si>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</si>
  <si>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</si>
  <si>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</si>
  <si>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</si>
  <si>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</si>
  <si>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</si>
  <si>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</si>
  <si>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</si>
  <si>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</si>
  <si>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</si>
  <si>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</si>
  <si>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</si>
  <si>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</si>
  <si>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</si>
  <si>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</si>
  <si>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</si>
  <si>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</si>
  <si>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</si>
  <si>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</si>
  <si>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</si>
  <si>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</si>
  <si>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</si>
  <si>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</si>
  <si>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</si>
  <si>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</si>
  <si>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</si>
  <si>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</si>
  <si>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</si>
  <si>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</si>
  <si>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</si>
  <si>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</si>
  <si>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</si>
  <si>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</si>
  <si>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</si>
  <si>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</si>
  <si>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</si>
  <si>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</si>
  <si>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</si>
  <si>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</si>
  <si>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</si>
  <si>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</si>
  <si>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</si>
  <si>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</si>
  <si>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</si>
  <si>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</si>
  <si>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</si>
  <si>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</si>
  <si>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</si>
  <si>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</si>
  <si>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</si>
  <si>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</si>
  <si>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</si>
  <si>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</si>
  <si>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</si>
  <si>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</si>
  <si>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</si>
  <si>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</si>
  <si>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</si>
  <si>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</si>
  <si>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</si>
  <si>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</si>
  <si>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</si>
  <si>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</si>
  <si>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</si>
  <si>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</si>
  <si>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</si>
  <si>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</si>
  <si>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</si>
  <si>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</si>
  <si>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</si>
  <si>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</si>
  <si>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</si>
  <si>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</si>
  <si>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</si>
  <si>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</si>
  <si>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</si>
  <si>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</si>
  <si>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</si>
  <si>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</si>
  <si>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</si>
  <si>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</si>
  <si>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</si>
  <si>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</si>
  <si>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</si>
  <si>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</si>
  <si>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</si>
  <si>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</si>
  <si>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</si>
  <si>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</si>
  <si>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</si>
  <si>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</si>
  <si>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</si>
  <si>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</si>
  <si>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</si>
  <si>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</si>
  <si>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</si>
  <si>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</si>
  <si>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</si>
  <si>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</si>
  <si>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</si>
  <si>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</si>
  <si>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</si>
  <si>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</si>
  <si>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</si>
  <si>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</si>
  <si>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</si>
  <si>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</si>
  <si>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</si>
  <si>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</si>
  <si>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</si>
  <si>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</si>
  <si>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</si>
  <si>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</si>
  <si>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</si>
  <si>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</si>
  <si>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</si>
  <si>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</si>
  <si>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</si>
  <si>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</si>
  <si>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</si>
  <si>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</si>
  <si>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</si>
  <si>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</si>
  <si>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</si>
  <si>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</si>
  <si>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</si>
  <si>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</si>
  <si>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</si>
  <si>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</si>
  <si>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</si>
  <si>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</si>
  <si>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</si>
  <si>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</si>
  <si>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</si>
  <si>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</si>
  <si>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</si>
  <si>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</si>
  <si>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</si>
  <si>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</si>
  <si>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</si>
  <si>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</si>
  <si>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</si>
  <si>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</si>
  <si>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</si>
  <si>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</si>
  <si>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</si>
  <si>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</si>
  <si>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</si>
  <si>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</si>
  <si>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</si>
  <si>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</si>
  <si>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</si>
  <si>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</si>
  <si>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</si>
  <si>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</si>
  <si>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</si>
  <si>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</si>
  <si>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</si>
  <si>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</si>
  <si>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</si>
  <si>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</si>
  <si>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</si>
  <si>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</si>
  <si>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</si>
  <si>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</si>
  <si>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</si>
  <si>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</si>
  <si>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</si>
  <si>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</si>
  <si>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</si>
  <si>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</si>
  <si>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</si>
  <si>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</si>
  <si>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</si>
  <si>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</si>
  <si>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</si>
  <si>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</si>
  <si>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</si>
  <si>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</si>
  <si>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</si>
  <si>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</si>
  <si>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</si>
  <si>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</si>
  <si>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</si>
  <si>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</si>
  <si>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</si>
  <si>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</si>
  <si>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</si>
  <si>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</si>
  <si>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</si>
  <si>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</si>
  <si>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</si>
  <si>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</si>
  <si>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</si>
  <si>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</si>
  <si>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</si>
  <si>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</si>
  <si>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</si>
  <si>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</si>
  <si>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</si>
  <si>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</si>
  <si>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</si>
  <si>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</si>
  <si>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</si>
  <si>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</si>
  <si>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</si>
  <si>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</si>
  <si>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</si>
  <si>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</si>
  <si>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</si>
  <si>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</si>
  <si>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</si>
  <si>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</si>
  <si>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</si>
  <si>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</si>
  <si>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</si>
  <si>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</si>
  <si>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</si>
  <si>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</si>
  <si>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</si>
  <si>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</si>
  <si>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</si>
  <si>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</si>
  <si>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</si>
  <si>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</si>
  <si>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</si>
  <si>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</si>
  <si>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</si>
  <si>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</si>
  <si>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</si>
  <si>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</si>
  <si>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</si>
  <si>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</si>
  <si>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</si>
  <si>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</si>
  <si>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</si>
  <si>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</si>
  <si>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</si>
  <si>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</si>
  <si>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</si>
  <si>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</si>
  <si>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</si>
  <si>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</si>
  <si>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</si>
  <si>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</si>
  <si>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</si>
  <si>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</si>
  <si>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</si>
  <si>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</si>
  <si>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</si>
  <si>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</si>
  <si>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</si>
  <si>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</si>
  <si>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</si>
  <si>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</si>
  <si>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</si>
  <si>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</si>
  <si>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</si>
  <si>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</si>
  <si>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</si>
  <si>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</si>
  <si>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</si>
  <si>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</si>
  <si>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</si>
  <si>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</si>
  <si>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</si>
  <si>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</si>
  <si>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</si>
  <si>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</si>
  <si>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</si>
  <si>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</si>
  <si>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</si>
  <si>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</si>
  <si>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</si>
  <si>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</si>
  <si>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</si>
  <si>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</si>
  <si>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</si>
  <si>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</si>
  <si>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</si>
  <si>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</si>
  <si>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</si>
  <si>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</si>
  <si>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</si>
  <si>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</si>
  <si>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</si>
  <si>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</si>
  <si>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</si>
  <si>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</si>
  <si>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</si>
  <si>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</si>
  <si>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</si>
  <si>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</si>
  <si>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</si>
  <si>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</si>
  <si>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</si>
  <si>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</si>
  <si>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</si>
  <si>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</si>
  <si>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</si>
  <si>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</si>
  <si>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</si>
  <si>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</si>
  <si>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</si>
  <si>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</si>
  <si>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</si>
  <si>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</si>
  <si>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</si>
  <si>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</si>
  <si>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</si>
  <si>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</si>
  <si>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</si>
  <si>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</si>
  <si>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</si>
  <si>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</si>
  <si>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</si>
  <si>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</si>
  <si>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</si>
  <si>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</si>
  <si>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</si>
  <si>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</si>
  <si>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</si>
  <si>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</si>
  <si>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</si>
  <si>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</si>
  <si>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</si>
  <si>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</si>
  <si>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</si>
  <si>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</si>
  <si>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</si>
  <si>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</si>
  <si>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</si>
  <si>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</si>
  <si>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</si>
  <si>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</si>
  <si>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</si>
  <si>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</si>
  <si>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</si>
  <si>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</si>
  <si>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</si>
  <si>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</si>
  <si>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</si>
  <si>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</si>
  <si>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</si>
  <si>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</si>
  <si>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</si>
  <si>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</si>
  <si>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</si>
  <si>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</si>
  <si>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</si>
  <si>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</si>
  <si>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</si>
  <si>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</si>
  <si>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</si>
  <si>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</si>
  <si>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</si>
  <si>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</si>
  <si>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</si>
  <si>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</si>
  <si>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</si>
  <si>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</si>
  <si>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</si>
  <si>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</si>
  <si>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</si>
  <si>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</si>
  <si>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</si>
  <si>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</si>
  <si>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</si>
  <si>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</si>
  <si>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</si>
  <si>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</si>
  <si>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</si>
  <si>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</si>
  <si>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</si>
  <si>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</si>
  <si>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</si>
  <si>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</si>
  <si>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</si>
  <si>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</si>
  <si>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</si>
  <si>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</si>
  <si>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</si>
  <si>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</si>
  <si>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</si>
  <si>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</si>
  <si>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</si>
  <si>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</si>
  <si>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</si>
  <si>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</si>
  <si>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</si>
  <si>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</si>
  <si>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</si>
  <si>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</si>
  <si>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</si>
  <si>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</si>
  <si>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</si>
  <si>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</si>
  <si>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</si>
  <si>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</si>
  <si>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</si>
  <si>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</si>
  <si>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</si>
  <si>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</si>
  <si>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</si>
  <si>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</si>
  <si>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</si>
  <si>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</si>
  <si>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</si>
  <si>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</si>
  <si>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</si>
  <si>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</si>
  <si>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</si>
  <si>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</si>
  <si>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</si>
  <si>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</si>
  <si>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</si>
  <si>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</si>
  <si>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</si>
  <si>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</si>
  <si>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</si>
  <si>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</si>
  <si>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</si>
  <si>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</si>
  <si>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</si>
  <si>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</si>
  <si>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</si>
  <si>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</si>
  <si>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</si>
  <si>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</si>
  <si>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</si>
  <si>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</si>
  <si>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</si>
  <si>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</si>
  <si>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</si>
  <si>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</si>
  <si>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</si>
  <si>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</si>
  <si>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</si>
  <si>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</si>
  <si>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</si>
  <si>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</si>
  <si>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</si>
  <si>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</si>
  <si>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</si>
  <si>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</si>
  <si>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</si>
  <si>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</si>
  <si>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</si>
  <si>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</si>
  <si>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</si>
  <si>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</si>
  <si>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</si>
  <si>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</si>
  <si>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</si>
  <si>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</si>
  <si>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</si>
  <si>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</si>
  <si>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</si>
  <si>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</si>
  <si>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</si>
  <si>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</si>
  <si>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</si>
  <si>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</si>
  <si>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</si>
  <si>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</si>
  <si>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</si>
  <si>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</si>
  <si>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</si>
  <si>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</si>
  <si>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</si>
  <si>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</si>
  <si>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</si>
  <si>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</si>
  <si>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</si>
  <si>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</si>
  <si>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</si>
  <si>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</si>
  <si>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</si>
  <si>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</si>
  <si>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</si>
  <si>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</si>
  <si>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</si>
  <si>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</si>
  <si>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</si>
  <si>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</si>
  <si>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</si>
  <si>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</si>
  <si>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</si>
  <si>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</si>
  <si>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</si>
  <si>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</si>
  <si>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</si>
  <si>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</si>
  <si>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</si>
  <si>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</si>
  <si>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</si>
  <si>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</si>
  <si>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</si>
  <si>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</si>
  <si>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</si>
  <si>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</si>
  <si>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</si>
  <si>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</si>
  <si>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</si>
  <si>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</si>
  <si>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</si>
  <si>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</si>
  <si>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</si>
  <si>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</si>
  <si>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</si>
  <si>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</si>
  <si>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</si>
  <si>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</si>
  <si>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</si>
  <si>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</si>
  <si>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</si>
  <si>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</si>
  <si>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</si>
  <si>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</si>
  <si>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</si>
  <si>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</si>
  <si>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</si>
  <si>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</si>
  <si>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</si>
  <si>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</si>
  <si>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</si>
  <si>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</si>
  <si>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</si>
  <si>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</si>
  <si>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</si>
  <si>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</si>
  <si>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</si>
  <si>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</si>
  <si>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</si>
  <si>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</si>
  <si>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</si>
  <si>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</si>
  <si>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</si>
  <si>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</si>
  <si>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</si>
  <si>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</si>
  <si>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</si>
  <si>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</si>
  <si>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</si>
  <si>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</si>
  <si>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</si>
  <si>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</si>
  <si>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</si>
  <si>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</si>
  <si>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</si>
  <si>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</si>
  <si>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</si>
  <si>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</si>
  <si>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</si>
  <si>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</si>
  <si>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</si>
  <si>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</si>
  <si>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</si>
  <si>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</si>
  <si>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</si>
  <si>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</si>
  <si>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</si>
  <si>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</si>
  <si>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</si>
  <si>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</si>
  <si>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</si>
  <si>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</si>
  <si>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</si>
  <si>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</si>
  <si>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</si>
  <si>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</si>
  <si>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</si>
  <si>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</si>
  <si>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</si>
  <si>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</si>
  <si>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</si>
  <si>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</si>
  <si>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</si>
  <si>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</si>
  <si>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</si>
  <si>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</si>
  <si>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</si>
  <si>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</si>
  <si>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</si>
  <si>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</si>
  <si>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</si>
  <si>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</si>
  <si>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</si>
  <si>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</si>
  <si>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</si>
  <si>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</si>
  <si>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</si>
  <si>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</si>
  <si>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</si>
  <si>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</si>
  <si>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</si>
  <si>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</si>
  <si>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</si>
  <si>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</si>
  <si>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</si>
  <si>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</si>
  <si>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</si>
  <si>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</si>
  <si>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</si>
  <si>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</si>
  <si>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</si>
  <si>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</si>
  <si>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</si>
  <si>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</si>
  <si>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</si>
  <si>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</si>
  <si>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</si>
  <si>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</si>
  <si>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</si>
  <si>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</si>
  <si>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</si>
  <si>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</si>
  <si>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</si>
  <si>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</si>
  <si>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</si>
  <si>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</si>
  <si>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</si>
  <si>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</si>
  <si>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</si>
  <si>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</si>
  <si>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</si>
  <si>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</si>
  <si>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</si>
  <si>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</si>
  <si>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</si>
  <si>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</si>
  <si>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</si>
  <si>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</si>
  <si>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</si>
  <si>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</si>
  <si>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</si>
  <si>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</si>
  <si>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</si>
  <si>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</si>
  <si>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</si>
  <si>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</si>
  <si>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</si>
  <si>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</si>
  <si>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</si>
  <si>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</si>
  <si>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</si>
  <si>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</si>
  <si>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</si>
  <si>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</si>
  <si>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</si>
  <si>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</si>
  <si>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</si>
  <si>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</si>
  <si>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</si>
  <si>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</si>
  <si>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</si>
  <si>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</si>
  <si>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</si>
  <si>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</si>
  <si>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</si>
  <si>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</si>
  <si>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</si>
  <si>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</si>
  <si>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</si>
  <si>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</si>
  <si>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</si>
  <si>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</si>
  <si>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</si>
  <si>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</si>
  <si>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</si>
  <si>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</si>
  <si>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</si>
  <si>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</si>
  <si>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</si>
  <si>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</si>
  <si>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</si>
  <si>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</si>
  <si>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</si>
  <si>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</si>
  <si>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</si>
  <si>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</si>
  <si>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</si>
  <si>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</si>
  <si>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</si>
  <si>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</si>
  <si>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</si>
  <si>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</si>
  <si>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</si>
  <si>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</si>
  <si>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</si>
  <si>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</si>
  <si>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</si>
  <si>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</si>
  <si>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</si>
  <si>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</si>
  <si>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</si>
  <si>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</si>
  <si>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</si>
  <si>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</si>
  <si>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</si>
  <si>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</si>
  <si>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</si>
  <si>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</si>
  <si>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</si>
  <si>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</si>
  <si>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</si>
  <si>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</si>
  <si>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</si>
  <si>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</si>
  <si>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</si>
  <si>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</si>
  <si>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</si>
  <si>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</si>
  <si>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</si>
  <si>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</si>
  <si>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</si>
  <si>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</si>
  <si>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</si>
  <si>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</si>
  <si>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</si>
  <si>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</si>
  <si>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</si>
  <si>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</si>
  <si>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</si>
  <si>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</si>
  <si>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</si>
  <si>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</si>
  <si>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</si>
  <si>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</si>
  <si>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</si>
  <si>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</si>
  <si>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</si>
  <si>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</si>
  <si>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</si>
  <si>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</si>
  <si>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</si>
  <si>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</si>
  <si>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</si>
  <si>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</si>
  <si>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</si>
  <si>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</si>
  <si>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</si>
  <si>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</si>
  <si>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</si>
  <si>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</si>
  <si>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</si>
  <si>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</si>
  <si>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</si>
  <si>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</si>
  <si>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</si>
  <si>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</si>
  <si>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</si>
  <si>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</si>
  <si>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</si>
  <si>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</si>
  <si>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</si>
  <si>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</si>
  <si>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</si>
  <si>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</si>
  <si>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</si>
  <si>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</si>
  <si>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</si>
  <si>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</si>
  <si>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</si>
  <si>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</si>
  <si>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</si>
  <si>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</si>
  <si>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</si>
  <si>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</si>
  <si>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</si>
  <si>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</si>
  <si>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</si>
  <si>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</si>
  <si>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</si>
  <si>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</si>
  <si>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</si>
  <si>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</si>
  <si>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</si>
  <si>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</si>
  <si>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</si>
  <si>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</si>
  <si>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</si>
  <si>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</si>
  <si>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</si>
  <si>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</si>
  <si>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</si>
  <si>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</si>
  <si>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</si>
  <si>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</si>
  <si>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</si>
  <si>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</si>
  <si>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</si>
  <si>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</si>
  <si>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</si>
  <si>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</si>
  <si>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</si>
  <si>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</si>
  <si>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</si>
  <si>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</si>
  <si>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</si>
  <si>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</si>
  <si>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</si>
  <si>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</si>
  <si>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</si>
  <si>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</si>
  <si>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</si>
  <si>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</si>
  <si>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</si>
  <si>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</si>
  <si>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</si>
  <si>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</si>
  <si>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</si>
  <si>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</si>
  <si>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</si>
  <si>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</si>
  <si>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</si>
  <si>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</si>
  <si>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</si>
  <si>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</si>
  <si>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</si>
  <si>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</si>
  <si>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</si>
  <si>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</si>
  <si>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</si>
  <si>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</si>
  <si>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</si>
  <si>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</si>
  <si>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</si>
  <si>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</si>
  <si>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</si>
  <si>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</si>
  <si>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</si>
  <si>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</si>
  <si>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</si>
  <si>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</si>
  <si>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</si>
  <si>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</si>
  <si>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</si>
  <si>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</si>
  <si>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</si>
  <si>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</si>
  <si>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</si>
  <si>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</si>
  <si>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</si>
  <si>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</si>
  <si>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</si>
  <si>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</si>
  <si>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</si>
  <si>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</si>
  <si>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</si>
  <si>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</si>
  <si>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</si>
  <si>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</si>
  <si>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</si>
  <si>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</si>
  <si>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</si>
  <si>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</si>
  <si>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</si>
  <si>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</si>
  <si>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</si>
  <si>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</si>
  <si>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</si>
  <si>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</si>
  <si>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</si>
  <si>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</si>
  <si>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</si>
  <si>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</si>
  <si>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</si>
  <si>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</si>
  <si>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</si>
  <si>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</si>
  <si>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</si>
  <si>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</si>
  <si>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</si>
  <si>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</si>
  <si>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</si>
  <si>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</si>
  <si>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</si>
  <si>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</si>
  <si>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</si>
  <si>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</si>
  <si>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</si>
  <si>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</si>
  <si>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</si>
  <si>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</si>
  <si>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</si>
  <si>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</si>
  <si>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</si>
  <si>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</si>
  <si>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</si>
  <si>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</si>
  <si>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</si>
  <si>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</si>
  <si>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</si>
  <si>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</si>
  <si>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</si>
  <si>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</si>
  <si>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</si>
  <si>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</si>
  <si>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</si>
  <si>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</si>
  <si>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</si>
  <si>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</si>
  <si>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</si>
  <si>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</si>
  <si>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</si>
  <si>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</si>
  <si>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</si>
  <si>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</si>
  <si>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</si>
  <si>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</si>
  <si>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</si>
  <si>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</si>
  <si>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</si>
  <si>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</si>
  <si>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</si>
  <si>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</si>
  <si>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</si>
  <si>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</si>
  <si>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</si>
  <si>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</si>
  <si>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</si>
  <si>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</si>
  <si>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</si>
  <si>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</si>
  <si>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</si>
  <si>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</si>
  <si>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</si>
  <si>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</si>
  <si>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</si>
  <si>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</si>
  <si>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</si>
  <si>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</si>
  <si>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</si>
  <si>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</si>
  <si>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</si>
  <si>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</si>
  <si>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</si>
  <si>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</si>
  <si>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</si>
  <si>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</si>
  <si>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</si>
  <si>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</si>
  <si>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</si>
  <si>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</si>
  <si>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</si>
  <si>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</si>
  <si>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</si>
  <si>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</si>
  <si>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</si>
  <si>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</si>
  <si>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</si>
  <si>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</si>
  <si>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</si>
  <si>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</si>
  <si>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</si>
  <si>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</si>
  <si>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</si>
  <si>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</si>
  <si>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</si>
  <si>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</si>
  <si>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</si>
  <si>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</si>
  <si>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</si>
  <si>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</si>
  <si>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</si>
  <si>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</si>
  <si>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</si>
  <si>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</si>
  <si>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</si>
  <si>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</si>
  <si>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</si>
  <si>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</si>
  <si>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</si>
  <si>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</si>
  <si>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</si>
  <si>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</si>
  <si>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</si>
  <si>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</si>
  <si>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</si>
  <si>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</si>
  <si>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</si>
  <si>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</si>
  <si>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</si>
  <si>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</si>
  <si>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</si>
  <si>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</si>
  <si>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</si>
  <si>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</si>
  <si>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</si>
  <si>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</si>
  <si>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</si>
  <si>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</si>
  <si>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</si>
  <si>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</si>
  <si>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</si>
  <si>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</si>
  <si>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</si>
  <si>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</si>
  <si>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</si>
  <si>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</si>
  <si>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</si>
  <si>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</si>
  <si>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</si>
  <si>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</si>
  <si>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</si>
  <si>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</si>
  <si>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</si>
  <si>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</si>
  <si>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</si>
  <si>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</si>
  <si>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</si>
  <si>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</si>
  <si>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</si>
  <si>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</si>
  <si>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</si>
  <si>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</si>
  <si>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</si>
  <si>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</si>
  <si>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</si>
  <si>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</si>
  <si>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</si>
  <si>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</si>
  <si>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</si>
  <si>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</si>
  <si>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</si>
  <si>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</si>
  <si>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</si>
  <si>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</si>
  <si>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</si>
  <si>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</si>
  <si>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</si>
  <si>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</si>
  <si>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</si>
  <si>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</si>
  <si>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</si>
  <si>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</si>
  <si>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</si>
  <si>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</si>
  <si>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</si>
  <si>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</si>
  <si>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</si>
  <si>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</si>
  <si>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</si>
  <si>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</si>
  <si>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</si>
  <si>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</si>
  <si>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</si>
  <si>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</si>
  <si>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</si>
  <si>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</si>
  <si>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</si>
  <si>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</si>
  <si>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</si>
  <si>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</si>
  <si>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</si>
  <si>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</si>
  <si>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</si>
  <si>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</si>
  <si>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</si>
  <si>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</si>
  <si>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</si>
  <si>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</si>
  <si>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</si>
  <si>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</si>
  <si>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</si>
  <si>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</si>
  <si>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</si>
  <si>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</si>
  <si>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</si>
  <si>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</si>
  <si>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</si>
  <si>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</si>
  <si>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</si>
  <si>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</si>
  <si>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</si>
  <si>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</si>
  <si>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</si>
  <si>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</si>
  <si>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</si>
  <si>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</si>
  <si>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</si>
  <si>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</si>
  <si>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</si>
  <si>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</si>
  <si>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</si>
  <si>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</si>
  <si>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</si>
  <si>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</si>
  <si>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</si>
  <si>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</si>
  <si>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</si>
  <si>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</si>
  <si>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</si>
  <si>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</si>
  <si>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</si>
  <si>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</si>
  <si>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</si>
  <si>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</si>
  <si>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</si>
  <si>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</si>
  <si>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</si>
  <si>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</si>
  <si>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</si>
  <si>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</si>
  <si>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</si>
  <si>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</si>
  <si>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</si>
  <si>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</si>
  <si>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</si>
  <si>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</si>
  <si>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</si>
  <si>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</si>
  <si>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</si>
  <si>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</si>
  <si>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</si>
  <si>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</si>
  <si>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</si>
  <si>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</si>
  <si>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</si>
  <si>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</si>
  <si>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</si>
  <si>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</si>
  <si>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</si>
  <si>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</si>
  <si>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</si>
  <si>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</si>
  <si>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</si>
  <si>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</si>
  <si>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</si>
  <si>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</si>
  <si>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</si>
  <si>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</si>
  <si>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</si>
  <si>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</si>
  <si>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</si>
  <si>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</si>
  <si>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</si>
  <si>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</si>
  <si>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</si>
  <si>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</si>
  <si>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</si>
  <si>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</si>
  <si>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</si>
  <si>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</si>
  <si>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</si>
  <si>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</si>
  <si>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</si>
  <si>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</si>
  <si>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</si>
  <si>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</si>
  <si>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</si>
  <si>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</si>
  <si>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</si>
  <si>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</si>
  <si>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</si>
  <si>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</si>
  <si>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</si>
  <si>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</si>
  <si>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</si>
  <si>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</si>
  <si>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</si>
  <si>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</si>
  <si>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</si>
  <si>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</si>
  <si>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</si>
  <si>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</si>
  <si>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</si>
  <si>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</si>
  <si>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</si>
  <si>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</si>
  <si>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</si>
  <si>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</si>
  <si>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</si>
  <si>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</si>
  <si>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</si>
  <si>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</si>
  <si>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</si>
  <si>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</si>
  <si>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</si>
  <si>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</si>
  <si>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</si>
  <si>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</si>
  <si>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</si>
  <si>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</si>
  <si>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</si>
  <si>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</si>
  <si>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</si>
  <si>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</si>
  <si>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</si>
  <si>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</si>
  <si>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</si>
  <si>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</si>
  <si>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</si>
  <si>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</si>
  <si>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</si>
  <si>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</si>
  <si>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</si>
  <si>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</si>
  <si>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</si>
  <si>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</si>
  <si>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</si>
  <si>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</si>
  <si>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</si>
  <si>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</si>
  <si>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</si>
  <si>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</si>
  <si>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</si>
  <si>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</si>
  <si>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</si>
  <si>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</si>
  <si>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</si>
  <si>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</si>
  <si>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</si>
  <si>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</si>
  <si>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</si>
  <si>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</si>
  <si>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</si>
  <si>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</si>
  <si>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</si>
  <si>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</si>
  <si>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</si>
  <si>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</si>
  <si>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</si>
  <si>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</si>
  <si>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</si>
  <si>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</si>
  <si>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</si>
  <si>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</si>
  <si>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</si>
  <si>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</si>
  <si>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</si>
  <si>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</si>
  <si>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</si>
  <si>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</si>
  <si>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</si>
  <si>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</si>
  <si>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</si>
  <si>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</si>
  <si>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</si>
  <si>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</si>
  <si>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</si>
  <si>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</si>
  <si>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</si>
  <si>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</si>
  <si>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</si>
  <si>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</si>
  <si>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</si>
  <si>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</si>
  <si>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</si>
  <si>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</si>
  <si>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</si>
  <si>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</si>
  <si>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</si>
  <si>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</si>
  <si>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</si>
  <si>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</si>
  <si>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</si>
  <si>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</si>
  <si>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</si>
  <si>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</si>
  <si>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</si>
  <si>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</si>
  <si>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</si>
  <si>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</si>
  <si>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</si>
  <si>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</si>
  <si>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</si>
  <si>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</si>
  <si>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</si>
  <si>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</si>
  <si>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</si>
  <si>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</si>
  <si>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</si>
  <si>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</si>
  <si>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</si>
  <si>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</si>
  <si>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</si>
  <si>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</si>
  <si>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</si>
  <si>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</si>
  <si>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</si>
  <si>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</si>
  <si>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</si>
  <si>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</si>
  <si>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</si>
  <si>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</si>
  <si>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</si>
  <si>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</si>
  <si>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</si>
  <si>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</si>
  <si>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</si>
  <si>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</si>
  <si>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</si>
  <si>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</si>
  <si>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</si>
  <si>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</si>
  <si>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</si>
  <si>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</si>
  <si>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</si>
  <si>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</si>
  <si>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</si>
  <si>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</si>
  <si>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</si>
  <si>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</si>
  <si>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</si>
  <si>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</si>
  <si>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</si>
  <si>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</si>
  <si>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</si>
  <si>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</si>
  <si>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</si>
  <si>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</si>
  <si>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</si>
  <si>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</si>
  <si>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</si>
  <si>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</si>
  <si>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</si>
  <si>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</si>
  <si>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</si>
  <si>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</si>
  <si>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</si>
  <si>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</si>
  <si>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</si>
  <si>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</si>
  <si>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</si>
  <si>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</si>
  <si>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</si>
  <si>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</si>
  <si>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</si>
  <si>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</si>
  <si>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</si>
  <si>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</si>
  <si>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</si>
  <si>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</si>
  <si>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</si>
  <si>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</si>
  <si>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</si>
  <si>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</si>
  <si>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</si>
  <si>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</si>
  <si>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</si>
  <si>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</si>
  <si>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</si>
  <si>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</si>
  <si>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</si>
  <si>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</si>
  <si>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</si>
  <si>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</si>
  <si>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</si>
  <si>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</si>
  <si>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</si>
  <si>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</si>
  <si>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</si>
  <si>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</si>
  <si>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</si>
  <si>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</si>
  <si>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</si>
  <si>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</si>
  <si>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</si>
  <si>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</si>
  <si>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</si>
  <si>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</si>
  <si>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</si>
  <si>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</si>
  <si>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</si>
  <si>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</si>
  <si>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</si>
  <si>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</si>
  <si>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</si>
  <si>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</si>
  <si>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</si>
  <si>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</si>
  <si>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</si>
  <si>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</si>
  <si>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</si>
  <si>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</si>
  <si>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</si>
  <si>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</si>
  <si>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</si>
  <si>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</si>
  <si>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</si>
  <si>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</si>
  <si>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</si>
  <si>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</si>
  <si>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</si>
  <si>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</si>
  <si>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</si>
  <si>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</si>
  <si>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</si>
  <si>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</si>
  <si>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</si>
  <si>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</si>
  <si>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</si>
  <si>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</si>
  <si>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</si>
  <si>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</si>
  <si>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</si>
  <si>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</si>
  <si>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</si>
  <si>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</si>
  <si>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</si>
  <si>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</si>
  <si>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</si>
  <si>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</si>
  <si>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</si>
  <si>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</si>
  <si>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</si>
  <si>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</si>
  <si>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</si>
  <si>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</si>
  <si>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</si>
  <si>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</si>
  <si>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</si>
  <si>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</si>
  <si>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</si>
  <si>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</si>
  <si>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</si>
  <si>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</si>
  <si>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</si>
  <si>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</si>
  <si>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</si>
  <si>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</si>
  <si>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</si>
  <si>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</si>
  <si>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</si>
  <si>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</si>
  <si>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</si>
  <si>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</si>
  <si>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</si>
  <si>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</si>
  <si>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</si>
  <si>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</si>
  <si>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</si>
  <si>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</si>
  <si>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</si>
  <si>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</si>
  <si>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</si>
  <si>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</si>
  <si>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</si>
  <si>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</si>
  <si>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</si>
  <si>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</si>
  <si>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</si>
  <si>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</si>
  <si>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</si>
  <si>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</si>
  <si>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</si>
  <si>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</si>
  <si>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</si>
  <si>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</si>
  <si>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</si>
  <si>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</si>
  <si>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</si>
  <si>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</si>
  <si>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</si>
  <si>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</si>
  <si>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</si>
  <si>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</si>
  <si>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</si>
  <si>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</si>
  <si>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</si>
  <si>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</si>
  <si>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</si>
  <si>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</si>
  <si>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</si>
  <si>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</si>
  <si>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</si>
  <si>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</si>
  <si>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</si>
  <si>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</si>
  <si>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</si>
  <si>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</si>
  <si>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</si>
  <si>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</si>
  <si>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</si>
  <si>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</si>
  <si>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</si>
  <si>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</si>
  <si>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</si>
  <si>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</si>
  <si>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</si>
  <si>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</si>
  <si>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</si>
  <si>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</si>
  <si>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</si>
  <si>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</si>
  <si>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</si>
  <si>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</si>
  <si>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</si>
  <si>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</si>
  <si>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</si>
  <si>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</si>
  <si>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</si>
  <si>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</si>
  <si>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</si>
  <si>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</si>
  <si>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</si>
  <si>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</si>
  <si>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</si>
  <si>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</si>
  <si>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</si>
  <si>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</si>
  <si>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</si>
  <si>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</si>
  <si>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</si>
  <si>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</si>
  <si>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</si>
  <si>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</si>
  <si>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</si>
  <si>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</si>
  <si>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</si>
  <si>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</si>
  <si>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</si>
  <si>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</si>
  <si>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</si>
  <si>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</si>
  <si>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</si>
  <si>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</si>
  <si>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</si>
  <si>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</si>
  <si>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</si>
  <si>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</si>
  <si>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</si>
  <si>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</si>
  <si>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</si>
  <si>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</si>
  <si>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</si>
  <si>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</si>
  <si>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</si>
  <si>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</si>
  <si>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</si>
  <si>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</si>
  <si>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</si>
  <si>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</si>
  <si>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</si>
  <si>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</si>
  <si>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</si>
  <si>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</si>
  <si>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</si>
  <si>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</si>
  <si>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</si>
  <si>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</si>
  <si>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</si>
  <si>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</si>
  <si>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</si>
  <si>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</si>
  <si>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</si>
  <si>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</si>
  <si>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</si>
  <si>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</si>
  <si>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</si>
  <si>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</si>
  <si>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</si>
  <si>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</si>
  <si>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</si>
  <si>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</si>
  <si>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</si>
  <si>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</si>
  <si>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</si>
  <si>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</si>
  <si>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</si>
  <si>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</si>
  <si>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</si>
  <si>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</si>
  <si>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</si>
  <si>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</si>
  <si>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</si>
  <si>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</si>
  <si>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</si>
  <si>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</si>
  <si>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</si>
  <si>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</si>
  <si>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</si>
  <si>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</si>
  <si>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</si>
  <si>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</si>
  <si>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</si>
  <si>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</si>
  <si>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</si>
  <si>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</si>
  <si>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</si>
  <si>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</si>
  <si>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</si>
  <si>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</si>
  <si>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</si>
  <si>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</si>
  <si>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</si>
  <si>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</si>
  <si>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</si>
  <si>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</si>
  <si>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</si>
  <si>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</si>
  <si>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</si>
  <si>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</si>
  <si>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</si>
  <si>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</si>
  <si>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</si>
  <si>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</si>
  <si>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</si>
  <si>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</si>
  <si>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</si>
  <si>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</si>
  <si>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</si>
  <si>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</si>
  <si>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</si>
  <si>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</si>
  <si>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</si>
  <si>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</si>
  <si>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</si>
  <si>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</si>
  <si>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</si>
  <si>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</si>
  <si>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</si>
  <si>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</si>
  <si>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</si>
  <si>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</si>
  <si>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</si>
  <si>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</si>
  <si>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</si>
  <si>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</si>
  <si>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</si>
  <si>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</si>
  <si>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</si>
  <si>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</si>
  <si>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</si>
  <si>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</si>
  <si>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</si>
  <si>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</si>
  <si>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</si>
  <si>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</si>
  <si>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</si>
  <si>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</si>
  <si>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</si>
  <si>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</si>
  <si>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</si>
  <si>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</si>
  <si>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</si>
  <si>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</si>
  <si>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</si>
  <si>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</si>
  <si>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</si>
  <si>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</si>
  <si>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</si>
  <si>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</si>
  <si>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</si>
  <si>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</si>
  <si>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</si>
  <si>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</si>
  <si>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</si>
  <si>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</si>
  <si>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</si>
  <si>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</si>
  <si>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</si>
  <si>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</si>
  <si>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</si>
  <si>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</si>
  <si>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</si>
  <si>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</si>
  <si>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</si>
  <si>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</si>
  <si>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</si>
  <si>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</si>
  <si>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</si>
  <si>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</si>
  <si>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</si>
  <si>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</si>
  <si>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</si>
  <si>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</si>
  <si>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</si>
  <si>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</si>
  <si>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</si>
  <si>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</si>
  <si>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</si>
  <si>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</si>
  <si>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</si>
  <si>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</si>
  <si>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</si>
  <si>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</si>
  <si>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</si>
  <si>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</si>
  <si>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</si>
  <si>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</si>
  <si>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</si>
  <si>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</si>
  <si>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</si>
  <si>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</si>
  <si>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</si>
  <si>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</si>
  <si>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</si>
  <si>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</si>
  <si>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</si>
  <si>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</si>
  <si>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</si>
  <si>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</si>
  <si>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</si>
  <si>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</si>
  <si>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</si>
  <si>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</si>
  <si>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</si>
  <si>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</si>
  <si>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</si>
  <si>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</si>
  <si>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</si>
  <si>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</si>
  <si>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</si>
  <si>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</si>
  <si>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</si>
  <si>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</si>
  <si>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</si>
  <si>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</si>
  <si>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</si>
  <si>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</si>
  <si>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</si>
  <si>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</si>
  <si>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</si>
  <si>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</si>
  <si>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</si>
  <si>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</si>
  <si>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</si>
  <si>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</si>
  <si>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</si>
  <si>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</si>
  <si>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</si>
  <si>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</si>
  <si>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</si>
  <si>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</si>
  <si>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</si>
  <si>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</si>
  <si>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</si>
  <si>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</si>
  <si>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</si>
  <si>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</si>
  <si>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</si>
  <si>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</si>
  <si>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</si>
  <si>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</si>
  <si>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</si>
  <si>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</si>
  <si>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</si>
  <si>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</si>
  <si>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</si>
  <si>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</si>
  <si>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</si>
  <si>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</si>
  <si>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</si>
  <si>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</si>
  <si>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</si>
  <si>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</si>
  <si>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</si>
  <si>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</si>
  <si>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</si>
  <si>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</si>
  <si>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</si>
  <si>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</si>
  <si>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</si>
  <si>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</si>
  <si>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</si>
  <si>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</si>
  <si>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</si>
  <si>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</si>
  <si>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</si>
  <si>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</si>
  <si>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</si>
  <si>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</si>
  <si>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</si>
  <si>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</si>
  <si>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</si>
  <si>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</si>
  <si>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</si>
  <si>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</si>
  <si>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</si>
  <si>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</si>
  <si>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</si>
  <si>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</si>
  <si>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</si>
  <si>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</si>
  <si>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</si>
  <si>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</si>
  <si>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</si>
  <si>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</si>
  <si>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</si>
  <si>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</si>
  <si>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</si>
  <si>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</si>
  <si>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</si>
  <si>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</si>
  <si>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</si>
  <si>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</si>
  <si>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</si>
  <si>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</si>
  <si>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</si>
  <si>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</si>
  <si>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</si>
  <si>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</si>
  <si>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</si>
  <si>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</si>
  <si>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</si>
  <si>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</si>
  <si>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</si>
  <si>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</si>
  <si>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</si>
  <si>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</si>
  <si>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</si>
  <si>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</si>
  <si>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</si>
  <si>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</si>
  <si>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</si>
  <si>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</si>
  <si>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</si>
  <si>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</si>
  <si>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</si>
  <si>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</si>
  <si>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</si>
  <si>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</si>
  <si>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</si>
  <si>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</si>
  <si>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</si>
  <si>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</si>
  <si>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</si>
  <si>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</si>
  <si>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</si>
  <si>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</si>
  <si>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</si>
  <si>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</si>
  <si>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</si>
  <si>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</si>
  <si>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</si>
  <si>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</si>
  <si>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</si>
  <si>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</si>
  <si>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</si>
  <si>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</si>
  <si>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</si>
  <si>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</si>
  <si>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</si>
  <si>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</si>
  <si>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</si>
  <si>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</si>
  <si>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</si>
  <si>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</si>
  <si>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</si>
  <si>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</si>
  <si>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</si>
  <si>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</si>
  <si>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</si>
  <si>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</si>
  <si>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</si>
  <si>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</si>
  <si>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</si>
  <si>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</si>
  <si>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</si>
  <si>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</si>
  <si>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</si>
  <si>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</si>
  <si>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</si>
  <si>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</si>
  <si>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</si>
  <si>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</si>
  <si>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</si>
  <si>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</si>
  <si>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</si>
  <si>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</si>
  <si>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</si>
  <si>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</si>
  <si>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</si>
  <si>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</si>
  <si>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</si>
  <si>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</si>
  <si>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</si>
  <si>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</si>
  <si>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</si>
  <si>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</si>
  <si>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</si>
  <si>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</si>
  <si>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</si>
  <si>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</si>
  <si>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</si>
  <si>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</si>
  <si>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</si>
  <si>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</si>
  <si>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</si>
  <si>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</si>
  <si>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</si>
  <si>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</si>
  <si>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</si>
  <si>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</si>
  <si>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</si>
  <si>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</si>
  <si>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</si>
  <si>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</si>
  <si>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</si>
  <si>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</si>
  <si>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</si>
  <si>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</si>
  <si>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</si>
  <si>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</si>
  <si>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</si>
  <si>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</si>
  <si>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</si>
  <si>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</si>
  <si>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</si>
  <si>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</si>
  <si>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</si>
  <si>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</si>
  <si>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</si>
  <si>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</si>
  <si>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</si>
  <si>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</si>
  <si>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</si>
  <si>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</si>
  <si>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</si>
  <si>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</si>
  <si>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</si>
  <si>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</si>
  <si>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</si>
  <si>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</si>
  <si>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</si>
  <si>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</si>
  <si>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</si>
  <si>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</si>
  <si>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</si>
  <si>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</si>
  <si>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</si>
  <si>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</si>
  <si>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</si>
  <si>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</si>
  <si>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</si>
  <si>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</si>
  <si>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</si>
  <si>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</si>
  <si>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</si>
  <si>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</si>
  <si>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</si>
  <si>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</si>
  <si>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</si>
  <si>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</si>
  <si>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</si>
  <si>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</si>
  <si>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</si>
  <si>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</si>
  <si>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</si>
  <si>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</si>
  <si>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</si>
  <si>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</si>
  <si>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</si>
  <si>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</si>
  <si>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</si>
  <si>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</si>
  <si>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</si>
  <si>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</si>
  <si>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</si>
  <si>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</si>
  <si>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</si>
  <si>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</si>
  <si>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</si>
  <si>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</si>
  <si>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</si>
  <si>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</si>
  <si>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</si>
  <si>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</si>
  <si>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</si>
  <si>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</si>
  <si>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</si>
  <si>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</si>
  <si>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</si>
  <si>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</si>
  <si>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</si>
  <si>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</si>
  <si>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</si>
  <si>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</si>
  <si>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</si>
  <si>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</si>
  <si>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</si>
  <si>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</si>
  <si>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</si>
  <si>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</si>
  <si>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</si>
  <si>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</si>
  <si>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</si>
  <si>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</si>
  <si>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</si>
  <si>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</si>
  <si>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</si>
  <si>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</si>
  <si>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</si>
  <si>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</si>
  <si>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</si>
  <si>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</si>
  <si>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</si>
  <si>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</si>
  <si>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</si>
  <si>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</si>
  <si>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</si>
  <si>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</si>
  <si>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</si>
  <si>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</si>
  <si>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</si>
  <si>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</si>
  <si>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</si>
  <si>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</si>
  <si>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</si>
  <si>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</si>
  <si>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</si>
  <si>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</si>
  <si>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</si>
  <si>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</si>
  <si>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</si>
  <si>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</si>
  <si>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</si>
  <si>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</si>
  <si>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</si>
  <si>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</si>
  <si>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</si>
  <si>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</si>
  <si>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</si>
  <si>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</si>
  <si>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</si>
  <si>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</si>
  <si>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</si>
  <si>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</si>
  <si>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</si>
  <si>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</si>
  <si>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</si>
  <si>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</si>
  <si>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</si>
  <si>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</si>
  <si>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</si>
  <si>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</si>
  <si>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</si>
  <si>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</si>
  <si>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</si>
  <si>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</si>
  <si>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</si>
  <si>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</si>
  <si>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</si>
  <si>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</si>
  <si>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</si>
  <si>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</si>
  <si>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</si>
  <si>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</si>
  <si>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</si>
  <si>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</si>
  <si>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</si>
  <si>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</si>
  <si>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</si>
  <si>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</si>
  <si>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</si>
  <si>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</si>
  <si>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</si>
  <si>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</si>
  <si>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</si>
  <si>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</si>
  <si>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</si>
  <si>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</si>
  <si>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</si>
  <si>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</si>
  <si>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</si>
  <si>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</si>
  <si>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</si>
  <si>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</si>
  <si>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</si>
  <si>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</si>
  <si>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</si>
  <si>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</si>
  <si>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</si>
  <si>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</si>
  <si>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</si>
  <si>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</si>
  <si>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</si>
  <si>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</si>
  <si>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</si>
  <si>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</si>
  <si>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</si>
  <si>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</si>
  <si>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</si>
  <si>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</si>
  <si>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</si>
  <si>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</si>
  <si>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</si>
  <si>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</si>
  <si>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</si>
  <si>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</si>
  <si>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</si>
  <si>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</si>
  <si>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</si>
  <si>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</si>
  <si>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</si>
  <si>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</si>
  <si>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</si>
  <si>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</si>
  <si>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</si>
  <si>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</si>
  <si>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</si>
  <si>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</si>
  <si>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</si>
  <si>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</si>
  <si>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</si>
  <si>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</si>
  <si>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</si>
  <si>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</si>
  <si>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</si>
  <si>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</si>
  <si>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</si>
  <si>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</si>
  <si>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</si>
  <si>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</si>
  <si>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</si>
  <si>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</si>
  <si>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</si>
  <si>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</si>
  <si>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</si>
  <si>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</si>
  <si>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</si>
  <si>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</si>
  <si>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</si>
  <si>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</si>
  <si>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</si>
  <si>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</si>
  <si>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</si>
  <si>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</si>
  <si>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</si>
  <si>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</si>
  <si>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</si>
  <si>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</si>
  <si>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</si>
  <si>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</si>
  <si>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</si>
  <si>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</si>
  <si>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</si>
  <si>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</si>
  <si>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</si>
  <si>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</si>
  <si>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</si>
  <si>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</si>
  <si>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</si>
  <si>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</si>
  <si>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</si>
  <si>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</si>
  <si>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</si>
  <si>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</si>
  <si>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</si>
  <si>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</si>
  <si>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</si>
  <si>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</si>
  <si>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</si>
  <si>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</si>
  <si>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</si>
  <si>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</si>
  <si>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</si>
  <si>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</si>
  <si>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</si>
  <si>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</si>
  <si>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</si>
  <si>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</si>
  <si>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</si>
  <si>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</si>
  <si>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</si>
  <si>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</si>
  <si>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</si>
  <si>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</si>
  <si>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</si>
  <si>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</si>
  <si>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</si>
  <si>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</si>
  <si>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</si>
  <si>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</si>
  <si>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</si>
  <si>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</si>
  <si>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</si>
  <si>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</si>
  <si>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</si>
  <si>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</si>
  <si>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</si>
  <si>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</si>
  <si>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</si>
  <si>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</si>
  <si>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</si>
  <si>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</si>
  <si>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</si>
  <si>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</si>
  <si>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</si>
  <si>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</si>
  <si>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</si>
  <si>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</si>
  <si>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</si>
  <si>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</si>
  <si>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</si>
  <si>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</si>
  <si>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</si>
  <si>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</si>
  <si>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</si>
  <si>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</si>
  <si>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</si>
  <si>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</si>
  <si>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</si>
  <si>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</si>
  <si>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</si>
  <si>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</si>
  <si>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</si>
  <si>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</si>
  <si>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</si>
  <si>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</si>
  <si>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</si>
  <si>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</si>
  <si>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</si>
  <si>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</si>
  <si>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</si>
  <si>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</si>
  <si>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</si>
  <si>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</si>
  <si>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</si>
  <si>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</si>
  <si>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</si>
  <si>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</si>
  <si>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</si>
  <si>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</si>
  <si>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</si>
  <si>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</si>
  <si>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</si>
  <si>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</si>
  <si>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</si>
  <si>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</si>
  <si>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</si>
  <si>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</si>
  <si>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</si>
  <si>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</si>
  <si>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</si>
  <si>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</si>
  <si>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</si>
  <si>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</si>
  <si>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</si>
  <si>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</si>
  <si>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</si>
  <si>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</si>
  <si>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</si>
  <si>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</si>
  <si>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</si>
  <si>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</si>
  <si>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</si>
  <si>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</si>
  <si>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</si>
  <si>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</si>
  <si>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</si>
  <si>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</si>
  <si>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</si>
  <si>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</si>
  <si>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</si>
  <si>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</si>
  <si>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</si>
  <si>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</si>
  <si>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</si>
  <si>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</si>
  <si>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</si>
  <si>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</si>
  <si>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</si>
  <si>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</si>
  <si>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</si>
  <si>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</si>
  <si>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</si>
  <si>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</si>
  <si>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</si>
  <si>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</si>
  <si>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</si>
  <si>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</si>
  <si>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</si>
  <si>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</si>
  <si>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</si>
  <si>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</si>
  <si>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</si>
  <si>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</si>
  <si>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</si>
  <si>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</si>
  <si>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</si>
  <si>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</si>
  <si>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</si>
  <si>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</si>
  <si>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</si>
  <si>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</si>
  <si>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</si>
  <si>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</si>
  <si>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</si>
  <si>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</si>
  <si>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</si>
  <si>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</si>
  <si>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</si>
  <si>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</si>
  <si>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</si>
  <si>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</si>
  <si>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</si>
  <si>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</si>
  <si>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</si>
  <si>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</si>
  <si>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</si>
  <si>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</si>
  <si>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</si>
  <si>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</si>
  <si>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</si>
  <si>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</si>
  <si>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</si>
  <si>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</si>
  <si>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</si>
  <si>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</si>
  <si>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</si>
  <si>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</si>
  <si>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</si>
  <si>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</si>
  <si>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</si>
  <si>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</si>
  <si>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</si>
  <si>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</si>
  <si>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</si>
  <si>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</si>
  <si>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</si>
  <si>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</si>
  <si>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</si>
  <si>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</si>
  <si>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</si>
  <si>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</si>
  <si>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</si>
  <si>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</si>
  <si>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</si>
  <si>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</si>
  <si>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</si>
  <si>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</si>
  <si>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</si>
  <si>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</si>
  <si>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</si>
  <si>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</si>
  <si>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</si>
  <si>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</si>
  <si>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</si>
  <si>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</si>
  <si>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</si>
  <si>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</si>
  <si>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</si>
  <si>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</si>
  <si>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</si>
  <si>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</si>
  <si>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</si>
  <si>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</si>
  <si>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</si>
  <si>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</si>
  <si>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</si>
  <si>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</si>
  <si>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</si>
  <si>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</si>
  <si>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</si>
  <si>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</si>
  <si>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</si>
  <si>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</si>
  <si>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</si>
  <si>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</si>
  <si>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</si>
  <si>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</si>
  <si>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</si>
  <si>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</si>
  <si>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</si>
  <si>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</si>
  <si>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</si>
  <si>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</si>
  <si>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</si>
  <si>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</si>
  <si>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</si>
  <si>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</si>
  <si>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</si>
  <si>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</si>
  <si>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</si>
  <si>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</si>
  <si>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</si>
  <si>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</si>
  <si>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</si>
  <si>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</si>
  <si>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</si>
  <si>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</si>
  <si>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</si>
  <si>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</si>
  <si>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</si>
  <si>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</si>
  <si>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</si>
  <si>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</si>
  <si>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</si>
  <si>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</si>
  <si>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</si>
  <si>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</si>
  <si>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</si>
  <si>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</si>
  <si>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</si>
  <si>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</si>
  <si>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</si>
  <si>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</si>
  <si>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</si>
  <si>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</si>
  <si>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</si>
  <si>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</si>
  <si>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</si>
  <si>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</si>
  <si>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</si>
  <si>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</si>
  <si>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</si>
  <si>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</si>
  <si>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</si>
  <si>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</si>
  <si>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</si>
  <si>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</si>
  <si>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</si>
  <si>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</si>
  <si>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</si>
  <si>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</si>
  <si>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</si>
  <si>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</si>
  <si>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</si>
  <si>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</si>
  <si>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</si>
  <si>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</si>
  <si>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</si>
  <si>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</si>
  <si>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</si>
  <si>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</si>
  <si>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</si>
  <si>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</si>
  <si>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</si>
  <si>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</si>
  <si>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</si>
  <si>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</si>
  <si>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</si>
  <si>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</si>
  <si>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</si>
  <si>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</si>
  <si>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</si>
  <si>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</si>
  <si>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</si>
  <si>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</si>
  <si>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</si>
  <si>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</si>
  <si>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</si>
  <si>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</si>
  <si>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</si>
  <si>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</si>
  <si>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</si>
  <si>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</si>
  <si>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</si>
  <si>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</si>
  <si>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</si>
  <si>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</si>
  <si>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</si>
  <si>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</si>
  <si>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</si>
  <si>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</si>
  <si>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</si>
  <si>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</si>
  <si>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</si>
  <si>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</si>
  <si>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</si>
  <si>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</si>
  <si>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</si>
  <si>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</si>
  <si>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</si>
  <si>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</si>
  <si>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</si>
  <si>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</si>
  <si>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</si>
  <si>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</si>
  <si>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</si>
  <si>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</si>
  <si>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</si>
  <si>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</si>
  <si>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</si>
  <si>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</si>
  <si>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</si>
  <si>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</si>
  <si>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</si>
  <si>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</si>
  <si>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</si>
  <si>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</si>
  <si>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</si>
  <si>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</si>
  <si>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</si>
  <si>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</si>
  <si>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</si>
  <si>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</si>
  <si>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</si>
  <si>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</si>
  <si>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</si>
  <si>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</si>
  <si>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</si>
  <si>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</si>
  <si>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</si>
  <si>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</si>
  <si>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</si>
  <si>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</si>
  <si>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</si>
  <si>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</si>
  <si>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</si>
  <si>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</si>
  <si>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</si>
  <si>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</si>
  <si>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</si>
  <si>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</si>
  <si>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</si>
  <si>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</si>
  <si>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</si>
  <si>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</si>
  <si>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</si>
  <si>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</si>
  <si>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</si>
  <si>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</si>
  <si>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</si>
  <si>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</si>
  <si>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</si>
  <si>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</si>
  <si>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</si>
  <si>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</si>
  <si>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</si>
  <si>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</si>
  <si>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</si>
  <si>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</si>
  <si>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</si>
  <si>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</si>
  <si>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</si>
  <si>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</si>
  <si>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</si>
  <si>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</si>
  <si>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</si>
  <si>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</si>
  <si>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</si>
  <si>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</si>
  <si>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</si>
  <si>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</si>
  <si>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</si>
  <si>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</si>
  <si>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</si>
  <si>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</si>
  <si>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</si>
  <si>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</si>
  <si>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</si>
  <si>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</si>
  <si>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</si>
  <si>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</si>
  <si>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</si>
  <si>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</si>
  <si>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</si>
  <si>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</si>
  <si>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</si>
  <si>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</si>
  <si>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</si>
  <si>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</si>
  <si>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</si>
  <si>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</si>
  <si>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</si>
  <si>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</si>
  <si>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</si>
  <si>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</si>
  <si>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</si>
  <si>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</si>
  <si>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</si>
  <si>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</si>
  <si>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</si>
  <si>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</si>
  <si>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</si>
  <si>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</si>
  <si>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</si>
  <si>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</si>
  <si>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</si>
  <si>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</si>
  <si>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</si>
  <si>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</si>
  <si>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</si>
  <si>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</si>
  <si>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</si>
  <si>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</si>
  <si>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</si>
  <si>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</si>
  <si>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</si>
  <si>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</si>
  <si>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</si>
  <si>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</si>
  <si>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</si>
  <si>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</si>
  <si>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</si>
  <si>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</si>
  <si>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</si>
  <si>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</si>
  <si>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</si>
  <si>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</si>
  <si>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</si>
  <si>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</si>
  <si>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</si>
  <si>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</si>
  <si>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</si>
  <si>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</si>
  <si>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</si>
  <si>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</si>
  <si>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</si>
  <si>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</si>
  <si>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</si>
  <si>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</si>
  <si>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</si>
  <si>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</si>
  <si>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</si>
  <si>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</si>
  <si>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</si>
  <si>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</si>
  <si>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</si>
  <si>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</si>
  <si>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</si>
  <si>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</si>
  <si>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</si>
  <si>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</si>
  <si>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</si>
  <si>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</si>
  <si>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</si>
  <si>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</si>
  <si>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</si>
  <si>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</si>
  <si>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</si>
  <si>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</si>
  <si>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</si>
  <si>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</si>
  <si>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</si>
  <si>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</si>
  <si>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</si>
  <si>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</si>
  <si>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</si>
  <si>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</si>
  <si>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</si>
  <si>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</si>
  <si>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</si>
  <si>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</si>
  <si>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</si>
  <si>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</si>
  <si>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</si>
  <si>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</si>
  <si>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</si>
  <si>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</si>
  <si>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</si>
  <si>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</si>
  <si>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</si>
  <si>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</si>
  <si>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</si>
  <si>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</si>
  <si>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</si>
  <si>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</si>
  <si>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</si>
  <si>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</si>
  <si>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</si>
  <si>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</si>
  <si>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</si>
  <si>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</si>
  <si>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</si>
  <si>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</si>
  <si>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</si>
  <si>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</si>
  <si>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</si>
  <si>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</si>
  <si>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</si>
  <si>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</si>
  <si>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</si>
  <si>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</si>
  <si>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</si>
  <si>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</si>
  <si>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</si>
  <si>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</si>
  <si>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</si>
  <si>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</si>
  <si>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</si>
  <si>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</si>
  <si>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</si>
  <si>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</si>
  <si>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</si>
  <si>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</si>
  <si>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</si>
  <si>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</si>
  <si>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</si>
  <si>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</si>
  <si>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</si>
  <si>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</si>
  <si>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</si>
  <si>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</si>
  <si>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</si>
  <si>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</si>
  <si>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</si>
  <si>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</si>
  <si>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</si>
  <si>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</si>
  <si>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</si>
  <si>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</si>
  <si>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</si>
  <si>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</si>
  <si>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</si>
  <si>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</si>
  <si>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</si>
  <si>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</si>
  <si>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</si>
  <si>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</si>
  <si>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</si>
  <si>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</si>
  <si>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</si>
  <si>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</si>
  <si>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</si>
  <si>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</si>
  <si>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</si>
  <si>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</si>
  <si>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</si>
  <si>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</si>
  <si>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</si>
  <si>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</si>
  <si>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</si>
  <si>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</si>
  <si>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</si>
  <si>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</si>
  <si>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</si>
  <si>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</si>
  <si>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</si>
  <si>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</si>
  <si>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</si>
  <si>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</si>
  <si>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</si>
  <si>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</si>
  <si>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</si>
  <si>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</si>
  <si>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</si>
  <si>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</si>
  <si>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</si>
  <si>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</si>
  <si>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</si>
  <si>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</si>
  <si>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</si>
  <si>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</si>
  <si>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</si>
  <si>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</si>
  <si>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</si>
  <si>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</si>
  <si>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</si>
  <si>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</si>
  <si>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</si>
  <si>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</si>
  <si>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</si>
  <si>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</si>
  <si>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</si>
  <si>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</si>
  <si>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</si>
  <si>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</si>
  <si>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</si>
  <si>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</si>
  <si>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</si>
  <si>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</si>
  <si>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</si>
  <si>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</si>
  <si>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</si>
  <si>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</si>
  <si>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</si>
  <si>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</si>
  <si>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</si>
  <si>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</si>
  <si>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</si>
  <si>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</si>
  <si>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</si>
  <si>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</si>
  <si>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</si>
  <si>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</si>
  <si>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</si>
  <si>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</si>
  <si>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</si>
  <si>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</si>
  <si>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</si>
  <si>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</si>
  <si>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</si>
  <si>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</si>
  <si>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</si>
  <si>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</si>
  <si>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</si>
  <si>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</si>
  <si>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</si>
  <si>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</si>
  <si>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</si>
  <si>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</si>
  <si>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</si>
  <si>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</si>
  <si>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</si>
  <si>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</si>
  <si>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</si>
  <si>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</si>
  <si>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</si>
  <si>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</si>
  <si>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</si>
  <si>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</si>
  <si>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</si>
  <si>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</si>
  <si>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</si>
  <si>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</si>
  <si>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</si>
  <si>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</si>
  <si>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</si>
  <si>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</si>
  <si>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</si>
  <si>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</si>
  <si>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</si>
  <si>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</si>
  <si>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</si>
  <si>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</si>
  <si>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</si>
  <si>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</si>
  <si>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</si>
  <si>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</si>
  <si>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</si>
  <si>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</si>
  <si>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</si>
  <si>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</si>
  <si>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</si>
  <si>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</si>
  <si>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</si>
  <si>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</si>
  <si>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</si>
  <si>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</si>
  <si>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</si>
  <si>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</si>
  <si>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</si>
  <si>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</si>
  <si>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</si>
  <si>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</si>
  <si>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</si>
  <si>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</si>
  <si>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</si>
  <si>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</si>
  <si>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</si>
  <si>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</si>
  <si>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</si>
  <si>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</si>
  <si>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</si>
  <si>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</si>
  <si>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</si>
  <si>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</si>
  <si>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</si>
  <si>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</si>
  <si>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</si>
  <si>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</si>
  <si>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</si>
  <si>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</si>
  <si>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</si>
  <si>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</si>
  <si>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</si>
  <si>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</si>
  <si>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</si>
  <si>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</si>
  <si>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</si>
  <si>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</si>
  <si>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</si>
  <si>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</si>
  <si>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</si>
  <si>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</si>
  <si>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</si>
  <si>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</si>
  <si>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</si>
  <si>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</si>
  <si>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</si>
  <si>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</si>
  <si>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</si>
  <si>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</si>
  <si>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</si>
  <si>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</si>
  <si>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</si>
  <si>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</si>
  <si>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</si>
  <si>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</si>
  <si>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</si>
  <si>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</si>
  <si>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</si>
  <si>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</si>
  <si>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</si>
  <si>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</si>
  <si>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</si>
  <si>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</si>
  <si>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</si>
  <si>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</si>
  <si>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</si>
  <si>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</si>
  <si>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</si>
  <si>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</si>
  <si>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</si>
  <si>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</si>
  <si>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</si>
  <si>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</si>
  <si>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</si>
  <si>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</si>
  <si>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</si>
  <si>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</si>
  <si>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</si>
  <si>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</si>
  <si>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</si>
  <si>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</si>
  <si>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</si>
  <si>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</si>
  <si>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</si>
  <si>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</si>
  <si>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</si>
  <si>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</si>
  <si>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</si>
  <si>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</si>
  <si>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</si>
  <si>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</si>
  <si>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</si>
  <si>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</si>
  <si>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</si>
  <si>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</si>
  <si>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</si>
  <si>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</si>
  <si>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</si>
  <si>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</si>
  <si>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</si>
  <si>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</si>
  <si>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</si>
  <si>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</si>
  <si>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</si>
  <si>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</si>
  <si>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</si>
  <si>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</si>
  <si>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</si>
  <si>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</si>
  <si>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</si>
  <si>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</si>
  <si>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</si>
  <si>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</si>
  <si>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</si>
  <si>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</si>
  <si>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</si>
  <si>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</si>
  <si>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</si>
  <si>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</si>
  <si>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</si>
  <si>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</si>
  <si>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</si>
  <si>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</si>
  <si>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</si>
  <si>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</si>
  <si>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</si>
  <si>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</si>
  <si>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</si>
  <si>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</si>
  <si>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</si>
  <si>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</si>
  <si>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</si>
  <si>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</si>
  <si>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</si>
  <si>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</si>
  <si>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</si>
  <si>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</si>
  <si>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</si>
  <si>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</si>
  <si>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</si>
  <si>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</si>
  <si>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</si>
  <si>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</si>
  <si>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</si>
  <si>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</si>
  <si>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</si>
  <si>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</si>
  <si>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</si>
  <si>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</si>
  <si>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</si>
  <si>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</si>
  <si>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</si>
  <si>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</si>
  <si>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</si>
  <si>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</si>
  <si>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</si>
  <si>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</si>
  <si>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</si>
  <si>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</si>
  <si>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</si>
  <si>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</si>
  <si>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</si>
  <si>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</si>
  <si>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</si>
  <si>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</si>
  <si>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</si>
  <si>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</si>
  <si>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</si>
  <si>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</si>
  <si>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</si>
  <si>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</si>
  <si>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</si>
  <si>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</si>
  <si>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</si>
  <si>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</si>
  <si>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</si>
  <si>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</si>
  <si>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</si>
  <si>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</si>
  <si>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</si>
  <si>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</si>
  <si>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</si>
  <si>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</si>
  <si>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</si>
  <si>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</si>
  <si>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</si>
  <si>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</si>
  <si>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</si>
  <si>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</si>
  <si>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</si>
  <si>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</si>
  <si>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</si>
  <si>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</si>
  <si>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</si>
  <si>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</si>
  <si>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</si>
  <si>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</si>
  <si>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</si>
  <si>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</si>
  <si>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</si>
  <si>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</si>
  <si>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</si>
  <si>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</si>
  <si>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</si>
  <si>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</si>
  <si>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</si>
  <si>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</si>
  <si>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</si>
  <si>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</si>
  <si>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</si>
  <si>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</si>
  <si>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</si>
  <si>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</si>
  <si>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</si>
  <si>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</si>
  <si>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</si>
  <si>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</si>
  <si>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</si>
  <si>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</si>
  <si>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</si>
  <si>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</si>
  <si>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</si>
  <si>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</si>
  <si>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</si>
  <si>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</si>
  <si>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</si>
  <si>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</si>
  <si>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</si>
  <si>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</si>
  <si>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</si>
  <si>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</si>
  <si>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</si>
  <si>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</si>
  <si>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</si>
  <si>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</si>
  <si>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</si>
  <si>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</si>
  <si>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</si>
  <si>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</si>
  <si>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</si>
  <si>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</si>
  <si>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</si>
  <si>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</si>
  <si>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</si>
  <si>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</si>
  <si>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</si>
  <si>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</si>
  <si>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</si>
  <si>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</si>
  <si>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</si>
  <si>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</si>
  <si>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</si>
  <si>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</si>
  <si>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</si>
  <si>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</si>
  <si>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</si>
  <si>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</si>
  <si>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</si>
  <si>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</si>
  <si>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</si>
  <si>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</si>
  <si>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</si>
  <si>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</si>
  <si>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</si>
  <si>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</si>
  <si>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</si>
  <si>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</si>
  <si>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</si>
  <si>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</si>
  <si>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</si>
  <si>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</si>
  <si>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</si>
  <si>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</si>
  <si>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</si>
  <si>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</si>
  <si>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</si>
  <si>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</si>
  <si>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</si>
  <si>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</si>
  <si>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</si>
  <si>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</si>
  <si>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</si>
  <si>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</si>
  <si>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</si>
  <si>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</si>
  <si>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</si>
  <si>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</si>
  <si>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</si>
  <si>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</si>
  <si>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</si>
  <si>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</si>
  <si>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</si>
  <si>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</si>
  <si>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</si>
  <si>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</si>
  <si>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</si>
  <si>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</si>
  <si>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</si>
  <si>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</si>
  <si>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</si>
  <si>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</si>
  <si>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</si>
  <si>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</si>
  <si>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</si>
  <si>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</si>
  <si>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</si>
  <si>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</si>
  <si>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</si>
  <si>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</si>
  <si>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</si>
  <si>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</si>
  <si>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</si>
  <si>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</si>
  <si>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</si>
  <si>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</si>
  <si>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</si>
  <si>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</si>
  <si>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</si>
  <si>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</si>
  <si>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</si>
  <si>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</si>
  <si>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</si>
  <si>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</si>
  <si>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</si>
  <si>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</si>
  <si>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</si>
  <si>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</si>
  <si>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</si>
  <si>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</si>
  <si>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</si>
  <si>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</si>
  <si>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</si>
  <si>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</si>
  <si>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</si>
  <si>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</si>
  <si>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</si>
  <si>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</si>
  <si>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</si>
  <si>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</si>
  <si>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</si>
  <si>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</si>
  <si>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</si>
  <si>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</si>
  <si>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</si>
  <si>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</si>
  <si>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</si>
  <si>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</si>
  <si>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</si>
  <si>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</si>
  <si>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</si>
  <si>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</si>
  <si>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</si>
  <si>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</si>
  <si>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</si>
  <si>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</si>
  <si>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</si>
  <si>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</si>
  <si>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</si>
  <si>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</si>
  <si>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</si>
  <si>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</si>
  <si>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</si>
  <si>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</si>
  <si>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</si>
  <si>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</si>
  <si>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</si>
  <si>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</si>
  <si>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</si>
  <si>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</si>
  <si>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</si>
  <si>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</si>
  <si>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</si>
  <si>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</si>
  <si>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</si>
  <si>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</si>
  <si>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</si>
  <si>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</si>
  <si>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</si>
  <si>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</si>
  <si>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</si>
  <si>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</si>
  <si>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</si>
  <si>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</si>
  <si>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</si>
  <si>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</si>
  <si>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</si>
  <si>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</si>
  <si>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</si>
  <si>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</si>
  <si>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</si>
  <si>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</si>
  <si>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</si>
  <si>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</si>
  <si>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</si>
  <si>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</si>
  <si>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</si>
  <si>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</si>
  <si>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</si>
  <si>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</si>
  <si>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</si>
  <si>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</si>
  <si>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</si>
  <si>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</si>
  <si>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</si>
  <si>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</si>
  <si>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</si>
  <si>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</si>
  <si>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</si>
  <si>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</si>
  <si>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</si>
  <si>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</si>
  <si>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</si>
  <si>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</si>
  <si>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</si>
  <si>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</si>
  <si>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</si>
  <si>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</si>
  <si>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</si>
  <si>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</si>
  <si>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</si>
  <si>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</si>
  <si>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</si>
  <si>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</si>
  <si>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</si>
  <si>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</si>
  <si>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</si>
  <si>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</si>
  <si>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</si>
  <si>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</si>
  <si>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</si>
  <si>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</si>
  <si>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</si>
  <si>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</si>
  <si>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</si>
  <si>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</si>
  <si>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</si>
  <si>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</si>
  <si>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</si>
  <si>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</si>
  <si>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</si>
  <si>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</si>
  <si>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</si>
  <si>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</si>
  <si>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</si>
  <si>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</si>
  <si>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</si>
  <si>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</si>
  <si>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</si>
  <si>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</si>
  <si>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</si>
  <si>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</si>
  <si>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</si>
  <si>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</si>
  <si>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</si>
  <si>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</si>
  <si>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</si>
  <si>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</si>
  <si>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</si>
  <si>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</si>
  <si>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</si>
  <si>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</si>
  <si>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</si>
  <si>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</si>
  <si>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</si>
  <si>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</si>
  <si>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</si>
  <si>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</si>
  <si>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</si>
  <si>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</si>
  <si>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</si>
  <si>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</si>
  <si>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</si>
  <si>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</si>
  <si>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</si>
  <si>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</si>
  <si>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</si>
  <si>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</si>
  <si>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</si>
  <si>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</si>
  <si>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</si>
  <si>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</si>
  <si>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</si>
  <si>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</si>
  <si>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</si>
  <si>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</si>
  <si>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</si>
  <si>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</si>
  <si>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</si>
  <si>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</si>
  <si>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</si>
  <si>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</si>
  <si>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</si>
  <si>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</si>
  <si>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</si>
  <si>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</si>
  <si>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</si>
  <si>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</si>
  <si>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</si>
  <si>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</si>
  <si>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</si>
  <si>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</si>
  <si>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</si>
  <si>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</si>
  <si>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</si>
  <si>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</si>
  <si>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</si>
  <si>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</si>
  <si>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</si>
  <si>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</si>
  <si>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</si>
  <si>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</si>
  <si>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</si>
  <si>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</si>
  <si>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</si>
  <si>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</si>
  <si>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</si>
  <si>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</si>
  <si>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</si>
  <si>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</si>
  <si>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</si>
  <si>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</si>
  <si>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</si>
  <si>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</si>
  <si>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</si>
  <si>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</si>
  <si>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</si>
  <si>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</si>
  <si>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</si>
  <si>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</si>
  <si>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</si>
  <si>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</si>
  <si>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</si>
  <si>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</si>
  <si>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</si>
  <si>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</si>
  <si>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</si>
  <si>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</si>
  <si>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</si>
  <si>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</si>
  <si>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</si>
  <si>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</si>
  <si>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</si>
  <si>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</si>
  <si>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</si>
  <si>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</si>
  <si>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</si>
  <si>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</si>
  <si>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</si>
  <si>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</si>
  <si>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</si>
  <si>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</si>
  <si>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</si>
  <si>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</si>
  <si>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</si>
  <si>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</si>
  <si>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</si>
  <si>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</si>
  <si>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</si>
  <si>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</si>
  <si>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</si>
  <si>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</si>
  <si>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</si>
  <si>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</si>
  <si>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</si>
  <si>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</si>
  <si>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</si>
  <si>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</si>
  <si>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</si>
  <si>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</si>
  <si>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</si>
  <si>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</si>
  <si>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</si>
  <si>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</si>
  <si>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</si>
  <si>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</si>
  <si>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</si>
  <si>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</si>
  <si>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</si>
  <si>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</si>
  <si>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</si>
  <si>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</si>
  <si>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</si>
  <si>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</si>
  <si>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</si>
  <si>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</si>
  <si>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</si>
  <si>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</si>
  <si>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</si>
  <si>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</si>
  <si>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</si>
  <si>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</si>
  <si>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</si>
  <si>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</si>
  <si>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</si>
  <si>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</si>
  <si>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</si>
  <si>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</si>
  <si>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</si>
  <si>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</si>
  <si>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</si>
  <si>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</si>
  <si>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</si>
  <si>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</si>
  <si>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</si>
  <si>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</si>
  <si>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</si>
  <si>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</si>
  <si>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</si>
  <si>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</si>
  <si>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</si>
  <si>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</si>
  <si>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</si>
  <si>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</si>
  <si>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</si>
  <si>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</si>
  <si>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</si>
  <si>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</si>
  <si>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</si>
  <si>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</si>
  <si>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</si>
  <si>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</si>
  <si>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</si>
  <si>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</si>
  <si>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</si>
  <si>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</si>
  <si>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</si>
  <si>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</si>
  <si>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</si>
  <si>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</si>
  <si>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</si>
  <si>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</si>
  <si>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</si>
  <si>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</si>
  <si>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</si>
  <si>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</si>
  <si>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</si>
  <si>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</si>
  <si>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</si>
  <si>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</si>
  <si>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</si>
  <si>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</si>
  <si>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</si>
  <si>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</si>
  <si>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</si>
  <si>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</si>
  <si>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</si>
  <si>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</si>
  <si>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</si>
  <si>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</si>
  <si>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</si>
  <si>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</si>
  <si>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</si>
  <si>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</si>
  <si>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</si>
  <si>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</si>
  <si>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</si>
  <si>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</si>
  <si>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</si>
  <si>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</si>
  <si>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</si>
  <si>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</si>
  <si>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</si>
  <si>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</si>
  <si>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</si>
  <si>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</si>
  <si>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</si>
  <si>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</si>
  <si>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</si>
  <si>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</si>
  <si>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</si>
  <si>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</si>
  <si>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</si>
  <si>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</si>
  <si>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</si>
  <si>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</si>
  <si>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</si>
  <si>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</si>
  <si>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</si>
  <si>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</si>
  <si>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</si>
  <si>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</si>
  <si>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</si>
  <si>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</si>
  <si>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</si>
  <si>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</si>
  <si>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</si>
  <si>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</si>
  <si>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</si>
  <si>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</si>
  <si>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</si>
  <si>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</si>
  <si>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</si>
  <si>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</si>
  <si>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</si>
  <si>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</si>
  <si>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</si>
  <si>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</si>
  <si>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</si>
  <si>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</si>
  <si>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</si>
  <si>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</si>
  <si>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</si>
  <si>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</si>
  <si>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</si>
  <si>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</si>
  <si>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</si>
  <si>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</si>
  <si>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</si>
  <si>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</si>
  <si>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</si>
  <si>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</si>
  <si>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</si>
  <si>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</si>
  <si>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</si>
  <si>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</si>
  <si>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</si>
  <si>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</si>
  <si>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</si>
  <si>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</si>
  <si>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</si>
  <si>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</si>
  <si>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</si>
  <si>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</si>
  <si>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</si>
  <si>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</si>
  <si>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</si>
  <si>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</si>
  <si>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</si>
  <si>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</si>
  <si>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</si>
  <si>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</si>
  <si>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</si>
  <si>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</si>
  <si>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</si>
  <si>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</si>
  <si>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</si>
  <si>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</si>
  <si>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</si>
  <si>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</si>
  <si>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</si>
  <si>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</si>
  <si>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</si>
  <si>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</si>
  <si>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</si>
  <si>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</si>
  <si>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</si>
  <si>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</si>
  <si>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</si>
  <si>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</si>
  <si>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</si>
  <si>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</si>
  <si>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</si>
  <si>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</si>
  <si>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</si>
  <si>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</si>
  <si>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</si>
  <si>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</si>
  <si>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</si>
  <si>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</si>
  <si>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</si>
  <si>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</si>
  <si>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</si>
  <si>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</si>
  <si>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</si>
  <si>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</si>
  <si>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</si>
  <si>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</si>
  <si>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</si>
  <si>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</si>
  <si>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</si>
  <si>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</si>
  <si>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</si>
  <si>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</si>
  <si>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</si>
  <si>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</si>
  <si>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</si>
  <si>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</si>
  <si>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</si>
  <si>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</si>
  <si>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</si>
  <si>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</si>
  <si>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</si>
  <si>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</si>
  <si>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</si>
  <si>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</si>
  <si>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</si>
  <si>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</si>
  <si>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</si>
  <si>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</si>
  <si>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</si>
  <si>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</si>
  <si>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</si>
  <si>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</si>
  <si>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</si>
  <si>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</si>
  <si>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</si>
  <si>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</si>
  <si>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</si>
  <si>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</si>
  <si>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</si>
  <si>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</si>
  <si>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</si>
  <si>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</si>
  <si>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</si>
  <si>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</si>
  <si>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</si>
  <si>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</si>
  <si>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</si>
  <si>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</si>
  <si>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</si>
  <si>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</si>
  <si>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</si>
  <si>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</si>
  <si>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</si>
  <si>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</si>
  <si>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</si>
  <si>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</si>
  <si>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</si>
  <si>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</si>
  <si>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</si>
  <si>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</si>
  <si>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</si>
  <si>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</si>
  <si>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</si>
  <si>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</si>
  <si>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</si>
  <si>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</si>
  <si>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</si>
  <si>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</si>
  <si>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</si>
  <si>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</si>
  <si>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</si>
  <si>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</si>
  <si>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</si>
  <si>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</si>
  <si>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</si>
  <si>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</si>
  <si>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</si>
  <si>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</si>
  <si>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</si>
  <si>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</si>
  <si>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</si>
  <si>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</si>
  <si>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</si>
  <si>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</si>
  <si>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</si>
  <si>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</si>
  <si>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</si>
  <si>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</si>
  <si>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</si>
  <si>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</si>
  <si>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</si>
  <si>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</si>
  <si>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</si>
  <si>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</si>
  <si>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</si>
  <si>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</si>
  <si>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</si>
  <si>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</si>
  <si>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</si>
  <si>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</si>
  <si>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</si>
  <si>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</si>
  <si>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</si>
  <si>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</si>
  <si>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</si>
  <si>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</si>
  <si>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</si>
  <si>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</si>
  <si>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</si>
  <si>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</si>
  <si>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</si>
  <si>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</si>
  <si>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</si>
  <si>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</si>
  <si>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</si>
  <si>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</si>
  <si>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</si>
  <si>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</si>
  <si>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</si>
  <si>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</si>
  <si>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</si>
  <si>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</si>
  <si>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</si>
  <si>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</si>
  <si>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</si>
  <si>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</si>
  <si>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</si>
  <si>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</si>
  <si>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</si>
  <si>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</si>
  <si>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</si>
  <si>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</si>
  <si>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</si>
  <si>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</si>
  <si>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</si>
  <si>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</si>
  <si>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</si>
  <si>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</si>
  <si>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</si>
  <si>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</si>
  <si>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</si>
  <si>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</si>
  <si>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</si>
  <si>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</si>
  <si>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</si>
  <si>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</si>
  <si>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</si>
  <si>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</si>
  <si>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</si>
  <si>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</si>
  <si>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</si>
  <si>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</si>
  <si>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</si>
  <si>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</si>
  <si>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</si>
  <si>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</si>
  <si>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</si>
  <si>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</si>
  <si>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</si>
  <si>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</si>
  <si>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</si>
  <si>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</si>
  <si>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</si>
  <si>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</si>
  <si>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</si>
  <si>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</si>
  <si>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</si>
  <si>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</si>
  <si>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</si>
  <si>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</si>
  <si>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</si>
  <si>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</si>
  <si>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</si>
  <si>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</si>
  <si>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</si>
  <si>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</si>
  <si>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</si>
  <si>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</si>
  <si>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</si>
  <si>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</si>
  <si>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</si>
  <si>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</si>
  <si>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</si>
  <si>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</si>
  <si>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</si>
  <si>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</si>
  <si>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</si>
  <si>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</si>
  <si>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</si>
  <si>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</si>
  <si>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</si>
  <si>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</si>
  <si>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</si>
  <si>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</si>
  <si>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</si>
  <si>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</si>
  <si>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</si>
  <si>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</si>
  <si>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</si>
  <si>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</si>
  <si>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</si>
  <si>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</si>
  <si>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</si>
  <si>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</si>
  <si>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</si>
  <si>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</si>
  <si>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</si>
  <si>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</si>
  <si>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</si>
  <si>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</si>
  <si>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</si>
  <si>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</si>
  <si>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</si>
  <si>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</si>
  <si>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</si>
  <si>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</si>
  <si>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</si>
  <si>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</si>
  <si>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</si>
  <si>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</si>
  <si>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</si>
  <si>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</si>
  <si>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</si>
  <si>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</si>
  <si>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</si>
  <si>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</si>
  <si>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</si>
  <si>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</si>
  <si>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</si>
  <si>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</si>
  <si>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</si>
  <si>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</si>
  <si>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</si>
  <si>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</si>
  <si>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</si>
  <si>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</si>
  <si>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</si>
  <si>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</si>
  <si>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</si>
  <si>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</si>
  <si>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</si>
  <si>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</si>
  <si>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</si>
  <si>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</si>
  <si>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</si>
  <si>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</si>
  <si>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</si>
  <si>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</si>
  <si>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</si>
  <si>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</si>
  <si>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</si>
  <si>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</si>
  <si>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</si>
  <si>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</si>
  <si>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</si>
  <si>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</si>
  <si>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</si>
  <si>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</si>
  <si>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</si>
  <si>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</si>
  <si>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</si>
  <si>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</si>
  <si>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</si>
  <si>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</si>
  <si>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</si>
  <si>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</si>
  <si>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</si>
  <si>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</si>
  <si>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</si>
  <si>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</si>
  <si>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</si>
  <si>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</si>
  <si>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</si>
  <si>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</si>
  <si>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</si>
  <si>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</si>
  <si>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</si>
  <si>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</si>
  <si>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</si>
  <si>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</si>
  <si>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</si>
  <si>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</si>
  <si>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</si>
  <si>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</si>
  <si>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</si>
  <si>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</si>
  <si>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</si>
  <si>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</si>
  <si>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</si>
  <si>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</si>
  <si>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</si>
  <si>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</si>
  <si>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</si>
  <si>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</si>
  <si>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</si>
  <si>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</si>
  <si>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</si>
  <si>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</si>
  <si>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</si>
  <si>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</si>
  <si>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</si>
  <si>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</si>
  <si>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</si>
  <si>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</si>
  <si>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</si>
  <si>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</si>
  <si>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</si>
  <si>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</si>
  <si>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</si>
  <si>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</si>
  <si>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</si>
  <si>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</si>
  <si>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</si>
  <si>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</si>
  <si>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</si>
  <si>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</si>
  <si>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</si>
  <si>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</si>
  <si>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</si>
  <si>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</si>
  <si>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</si>
  <si>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</si>
  <si>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</si>
  <si>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</si>
  <si>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</si>
  <si>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</si>
  <si>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</si>
  <si>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</si>
  <si>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</si>
  <si>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</si>
  <si>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</si>
  <si>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</si>
  <si>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</si>
  <si>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</si>
  <si>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</si>
  <si>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</si>
  <si>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</si>
  <si>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</si>
  <si>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</si>
  <si>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</si>
  <si>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</si>
  <si>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</si>
  <si>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</si>
  <si>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</si>
  <si>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</si>
  <si>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</si>
  <si>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</si>
  <si>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</si>
  <si>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</si>
  <si>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</si>
  <si>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</si>
  <si>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</si>
  <si>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</si>
  <si>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</si>
  <si>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</si>
  <si>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</si>
  <si>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</si>
  <si>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</si>
  <si>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</si>
  <si>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</si>
  <si>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</si>
  <si>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</si>
  <si>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</si>
  <si>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</si>
  <si>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</si>
  <si>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</si>
  <si>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</si>
  <si>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</si>
  <si>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</si>
  <si>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</si>
  <si>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</si>
  <si>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</si>
  <si>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</si>
  <si>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</si>
  <si>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</si>
  <si>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</si>
  <si>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</si>
  <si>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</si>
  <si>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</si>
  <si>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</si>
  <si>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</si>
  <si>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</si>
  <si>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</si>
  <si>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</si>
  <si>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</si>
  <si>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</si>
  <si>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</si>
  <si>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</si>
  <si>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</si>
  <si>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</si>
  <si>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</si>
  <si>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</si>
  <si>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</si>
  <si>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</si>
  <si>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</si>
  <si>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</si>
  <si>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</si>
  <si>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</si>
  <si>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</si>
  <si>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</si>
  <si>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</si>
  <si>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</si>
  <si>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</si>
  <si>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</si>
  <si>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</si>
  <si>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</si>
  <si>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</si>
  <si>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</si>
  <si>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</si>
  <si>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</si>
  <si>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</si>
  <si>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</si>
  <si>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</si>
  <si>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</si>
  <si>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</si>
  <si>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</si>
  <si>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</si>
  <si>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</si>
  <si>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</si>
  <si>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</si>
  <si>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</si>
  <si>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</si>
  <si>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</si>
  <si>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</si>
  <si>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</si>
  <si>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</si>
  <si>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</si>
  <si>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</si>
  <si>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</si>
  <si>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</si>
  <si>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</si>
  <si>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</si>
  <si>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</si>
  <si>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</si>
  <si>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</si>
  <si>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</si>
  <si>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</si>
  <si>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</si>
  <si>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</si>
  <si>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</si>
  <si>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</si>
  <si>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</si>
  <si>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</si>
  <si>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</si>
  <si>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</si>
  <si>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</si>
  <si>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</si>
  <si>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</si>
  <si>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</si>
  <si>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</si>
  <si>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</si>
  <si>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</si>
  <si>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</si>
  <si>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</si>
  <si>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</si>
  <si>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</si>
  <si>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</si>
  <si>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</si>
  <si>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</si>
  <si>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</si>
  <si>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</si>
  <si>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</si>
  <si>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</si>
  <si>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</si>
  <si>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</si>
  <si>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</si>
  <si>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</si>
  <si>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</si>
  <si>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</si>
  <si>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</si>
  <si>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</si>
  <si>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</si>
  <si>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</si>
  <si>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</si>
  <si>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</si>
  <si>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</si>
  <si>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</si>
  <si>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</si>
  <si>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</si>
  <si>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</si>
  <si>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</si>
  <si>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</si>
  <si>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</si>
  <si>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</si>
  <si>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</si>
  <si>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</si>
  <si>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</si>
  <si>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</si>
  <si>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</si>
  <si>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</si>
  <si>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</si>
  <si>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</si>
  <si>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</si>
  <si>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</si>
  <si>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</si>
  <si>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</si>
  <si>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</si>
  <si>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</si>
  <si>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</si>
  <si>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</si>
  <si>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</si>
  <si>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</si>
  <si>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</si>
  <si>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</si>
  <si>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</si>
  <si>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</si>
  <si>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</si>
  <si>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</si>
  <si>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</si>
  <si>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</si>
  <si>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</si>
  <si>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</si>
  <si>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</si>
  <si>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</si>
  <si>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</si>
  <si>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</si>
  <si>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</si>
  <si>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</si>
  <si>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</si>
  <si>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</si>
  <si>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</si>
  <si>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</si>
  <si>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</si>
  <si>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</si>
  <si>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</si>
  <si>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</si>
  <si>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</si>
  <si>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</si>
  <si>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</si>
  <si>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</si>
  <si>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</si>
  <si>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</si>
  <si>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</si>
  <si>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</si>
  <si>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</si>
  <si>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</si>
  <si>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</si>
  <si>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</si>
  <si>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</si>
  <si>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</si>
  <si>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</si>
  <si>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</si>
  <si>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</si>
  <si>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</si>
  <si>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</si>
  <si>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</si>
  <si>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</si>
  <si>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</si>
  <si>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</si>
  <si>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</si>
  <si>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</si>
  <si>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</si>
  <si>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</si>
  <si>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</si>
  <si>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</si>
  <si>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</si>
  <si>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</si>
  <si>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</si>
  <si>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</si>
  <si>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</si>
  <si>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</si>
  <si>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</si>
  <si>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</si>
  <si>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</si>
  <si>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</si>
  <si>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</si>
  <si>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</si>
  <si>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</si>
  <si>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</si>
  <si>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</si>
  <si>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</si>
  <si>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</si>
  <si>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</si>
  <si>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</si>
  <si>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</si>
  <si>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</si>
  <si>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</si>
  <si>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</si>
  <si>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</si>
  <si>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</si>
  <si>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</si>
  <si>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</si>
  <si>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</si>
  <si>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</si>
  <si>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</si>
  <si>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</si>
  <si>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</si>
  <si>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</si>
  <si>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</si>
  <si>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</si>
  <si>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</si>
  <si>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</si>
  <si>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</si>
  <si>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</si>
  <si>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</si>
  <si>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</si>
  <si>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</si>
  <si>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</si>
  <si>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</si>
  <si>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</si>
  <si>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</si>
  <si>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</si>
  <si>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</si>
  <si>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</si>
  <si>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</si>
  <si>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</si>
  <si>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</si>
  <si>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</si>
  <si>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</si>
  <si>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</si>
  <si>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</si>
  <si>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</si>
  <si>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</si>
  <si>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</si>
  <si>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</si>
  <si>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</si>
  <si>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</si>
  <si>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</si>
  <si>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</si>
  <si>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</si>
  <si>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</si>
  <si>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</si>
  <si>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</si>
  <si>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</si>
  <si>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</si>
  <si>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</si>
  <si>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</si>
  <si>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</si>
  <si>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</si>
  <si>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</si>
  <si>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</si>
  <si>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</si>
  <si>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</si>
  <si>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</si>
  <si>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</si>
  <si>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</si>
  <si>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</si>
  <si>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</si>
  <si>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</si>
  <si>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</si>
  <si>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</si>
  <si>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</si>
  <si>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</si>
  <si>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</si>
  <si>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</si>
  <si>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</si>
  <si>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</si>
  <si>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</si>
  <si>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</si>
  <si>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</si>
  <si>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</si>
  <si>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</si>
  <si>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</si>
  <si>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</si>
  <si>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</si>
  <si>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</si>
  <si>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</si>
  <si>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</si>
  <si>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</si>
  <si>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</si>
  <si>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</si>
  <si>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</si>
  <si>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</si>
  <si>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</si>
  <si>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</si>
  <si>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</si>
  <si>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</si>
  <si>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</si>
  <si>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</si>
  <si>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</si>
  <si>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</si>
  <si>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</si>
  <si>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</si>
  <si>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</si>
  <si>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</si>
  <si>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</si>
  <si>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</si>
  <si>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</si>
  <si>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</si>
  <si>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</si>
  <si>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</si>
  <si>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</si>
  <si>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</si>
  <si>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</si>
  <si>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</si>
  <si>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</si>
  <si>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</si>
  <si>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</si>
  <si>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</si>
  <si>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</si>
  <si>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</si>
  <si>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</si>
  <si>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</si>
  <si>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</si>
  <si>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</si>
  <si>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</si>
  <si>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</si>
  <si>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</si>
  <si>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</si>
  <si>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</si>
  <si>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</si>
  <si>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</si>
  <si>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</si>
  <si>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</si>
  <si>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</si>
  <si>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</si>
  <si>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</si>
  <si>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</si>
  <si>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</si>
  <si>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</si>
  <si>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</si>
  <si>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</si>
  <si>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</si>
  <si>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</si>
  <si>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</si>
  <si>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</si>
  <si>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</si>
  <si>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</si>
  <si>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</si>
  <si>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</si>
  <si>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</si>
  <si>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</si>
  <si>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</si>
  <si>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</si>
  <si>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</si>
  <si>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</si>
  <si>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</si>
  <si>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</si>
  <si>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</si>
  <si>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</si>
  <si>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</si>
  <si>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</si>
  <si>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</si>
  <si>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</si>
  <si>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</si>
  <si>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</si>
  <si>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</si>
  <si>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</si>
  <si>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</si>
  <si>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</si>
  <si>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</si>
  <si>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</si>
  <si>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</si>
  <si>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</si>
  <si>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</si>
  <si>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</si>
  <si>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</si>
  <si>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</si>
  <si>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</si>
  <si>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</si>
  <si>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</si>
  <si>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</si>
  <si>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</si>
  <si>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</si>
  <si>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</si>
  <si>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</si>
  <si>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</si>
  <si>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</si>
  <si>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</si>
  <si>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</si>
  <si>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</si>
  <si>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</si>
  <si>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</si>
  <si>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</si>
  <si>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</si>
  <si>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</si>
  <si>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</si>
  <si>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</si>
  <si>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</si>
  <si>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</si>
  <si>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</si>
  <si>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</si>
  <si>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</si>
  <si>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</si>
  <si>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</si>
  <si>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</si>
  <si>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</si>
  <si>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</si>
  <si>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</si>
  <si>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</si>
  <si>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</si>
  <si>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</si>
  <si>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</si>
  <si>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</si>
  <si>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</si>
  <si>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</si>
  <si>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</si>
  <si>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</si>
  <si>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</si>
  <si>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</si>
  <si>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</si>
  <si>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</si>
  <si>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</si>
  <si>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</si>
  <si>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</si>
  <si>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</si>
  <si>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</si>
  <si>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</si>
  <si>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</si>
  <si>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</si>
  <si>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</si>
  <si>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</si>
  <si>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</si>
  <si>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</si>
  <si>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</si>
  <si>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</si>
  <si>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</si>
  <si>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</si>
  <si>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</si>
  <si>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</si>
  <si>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</si>
  <si>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</si>
  <si>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</si>
  <si>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</si>
  <si>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</si>
  <si>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</si>
  <si>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</si>
  <si>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</si>
  <si>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</si>
  <si>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</si>
  <si>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</si>
  <si>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</si>
  <si>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</si>
  <si>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</si>
  <si>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</si>
  <si>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</si>
  <si>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</si>
  <si>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</si>
  <si>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</si>
  <si>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</si>
  <si>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</si>
  <si>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</si>
  <si>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</si>
  <si>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</si>
  <si>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</si>
  <si>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</si>
  <si>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</si>
  <si>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</si>
  <si>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</si>
  <si>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</si>
  <si>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</si>
  <si>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</si>
  <si>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</si>
  <si>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</si>
  <si>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</si>
  <si>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</si>
  <si>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</si>
  <si>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</si>
  <si>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</si>
  <si>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</si>
  <si>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</si>
  <si>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</si>
  <si>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</si>
  <si>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</si>
  <si>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</si>
  <si>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</si>
  <si>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</si>
  <si>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</si>
  <si>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</si>
  <si>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</si>
  <si>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</si>
  <si>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</si>
  <si>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</si>
  <si>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</si>
  <si>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</si>
  <si>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</si>
  <si>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</si>
  <si>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</si>
  <si>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</si>
  <si>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</si>
  <si>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</si>
  <si>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</si>
  <si>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</si>
  <si>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</si>
  <si>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</si>
  <si>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</si>
  <si>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</si>
  <si>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</si>
  <si>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</si>
  <si>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</si>
  <si>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</si>
  <si>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</si>
  <si>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</si>
  <si>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</si>
  <si>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</si>
  <si>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</si>
  <si>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</si>
  <si>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</si>
  <si>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</si>
  <si>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</si>
  <si>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</si>
  <si>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</si>
  <si>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</si>
  <si>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</si>
  <si>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</si>
  <si>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</si>
  <si>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</si>
  <si>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</si>
  <si>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</si>
  <si>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</si>
  <si>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</si>
  <si>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</si>
  <si>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</si>
  <si>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</si>
  <si>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</si>
  <si>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</si>
  <si>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</si>
  <si>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</si>
  <si>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</si>
  <si>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</si>
  <si>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</si>
  <si>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</si>
  <si>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</si>
  <si>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</si>
  <si>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</si>
  <si>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</si>
  <si>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</si>
  <si>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</si>
  <si>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</si>
  <si>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</si>
  <si>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</si>
  <si>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</si>
  <si>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</si>
  <si>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</si>
  <si>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</si>
  <si>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</si>
  <si>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</si>
  <si>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</si>
  <si>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</si>
  <si>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</si>
  <si>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</si>
  <si>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</si>
  <si>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</si>
  <si>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</si>
  <si>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</si>
  <si>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</si>
  <si>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</si>
  <si>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</si>
  <si>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</si>
  <si>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</si>
  <si>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</si>
  <si>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</si>
  <si>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</si>
  <si>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</si>
  <si>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</si>
  <si>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</si>
  <si>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</si>
  <si>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</si>
  <si>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</si>
  <si>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</si>
  <si>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</si>
  <si>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</si>
  <si>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</si>
  <si>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</si>
  <si>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</si>
  <si>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</si>
  <si>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</si>
  <si>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</si>
  <si>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</si>
  <si>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</si>
  <si>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</si>
  <si>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</si>
  <si>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</si>
  <si>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</si>
  <si>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</si>
  <si>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</si>
  <si>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</si>
  <si>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</si>
  <si>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</si>
  <si>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</si>
  <si>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</si>
  <si>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</si>
  <si>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</si>
  <si>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</si>
  <si>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</si>
  <si>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</si>
  <si>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</si>
  <si>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</si>
  <si>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</si>
  <si>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</si>
  <si>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</si>
  <si>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</si>
  <si>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</si>
  <si>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</si>
  <si>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</si>
  <si>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</si>
  <si>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</si>
  <si>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</si>
  <si>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</si>
  <si>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</si>
  <si>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</si>
  <si>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</si>
  <si>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</si>
  <si>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</si>
  <si>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</si>
  <si>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</si>
  <si>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</si>
  <si>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</si>
  <si>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</si>
  <si>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</si>
  <si>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</si>
  <si>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</si>
  <si>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</si>
  <si>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</si>
  <si>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</si>
  <si>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</si>
  <si>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</si>
  <si>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</si>
  <si>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</si>
  <si>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</si>
  <si>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</si>
  <si>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</si>
  <si>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</si>
  <si>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</si>
  <si>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</si>
  <si>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</si>
  <si>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</si>
  <si>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</si>
  <si>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</si>
  <si>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</si>
  <si>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</si>
  <si>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</si>
  <si>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</si>
  <si>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</si>
  <si>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</si>
  <si>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</si>
  <si>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</si>
  <si>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</si>
  <si>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</si>
  <si>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</si>
  <si>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</si>
  <si>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</si>
  <si>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</si>
  <si>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</si>
  <si>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</si>
  <si>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</si>
  <si>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</si>
  <si>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</si>
  <si>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</si>
  <si>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</si>
  <si>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</si>
  <si>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</si>
  <si>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</si>
  <si>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</si>
  <si>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</si>
  <si>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</si>
  <si>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</si>
  <si>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</si>
  <si>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</si>
  <si>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</si>
  <si>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</si>
  <si>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</si>
  <si>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</si>
  <si>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</si>
  <si>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</si>
  <si>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</si>
  <si>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</si>
  <si>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</si>
  <si>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</si>
  <si>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</si>
  <si>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</si>
  <si>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</si>
  <si>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</si>
  <si>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</si>
  <si>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</si>
  <si>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</si>
  <si>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</si>
  <si>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</si>
  <si>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</si>
  <si>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</si>
  <si>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</si>
  <si>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</si>
  <si>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</si>
  <si>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</si>
  <si>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</si>
  <si>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</si>
  <si>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</si>
  <si>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</si>
  <si>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</si>
  <si>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</si>
  <si>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</si>
  <si>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</si>
  <si>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</si>
  <si>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</si>
  <si>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</si>
  <si>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</si>
  <si>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</si>
  <si>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</si>
  <si>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</si>
  <si>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</si>
  <si>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</si>
  <si>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</si>
  <si>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</si>
  <si>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</si>
  <si>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</si>
  <si>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</si>
  <si>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</si>
  <si>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</si>
  <si>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</si>
  <si>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</si>
  <si>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</si>
  <si>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</si>
  <si>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</si>
  <si>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</si>
  <si>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</si>
  <si>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</si>
  <si>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</si>
  <si>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</si>
  <si>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</si>
  <si>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</si>
  <si>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</si>
  <si>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</si>
  <si>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</si>
  <si>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</si>
  <si>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</si>
  <si>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</si>
  <si>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</si>
  <si>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</si>
  <si>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</si>
  <si>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</si>
  <si>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</si>
  <si>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</si>
  <si>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</si>
  <si>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</si>
  <si>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</si>
  <si>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</si>
  <si>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</si>
  <si>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</si>
  <si>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</si>
  <si>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</si>
  <si>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</si>
  <si>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</si>
  <si>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</si>
  <si>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</si>
  <si>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</si>
  <si>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</si>
  <si>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</si>
  <si>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</si>
  <si>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</si>
  <si>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</si>
  <si>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</si>
  <si>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</si>
  <si>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</si>
  <si>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</si>
  <si>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</si>
  <si>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</si>
  <si>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</si>
  <si>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</si>
  <si>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</si>
  <si>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</si>
  <si>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</si>
  <si>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</si>
  <si>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</si>
  <si>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</si>
  <si>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</si>
  <si>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</si>
  <si>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</si>
  <si>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</si>
  <si>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</si>
  <si>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</si>
  <si>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</si>
  <si>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</si>
  <si>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</si>
  <si>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</si>
  <si>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</si>
  <si>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</si>
  <si>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</si>
  <si>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</si>
  <si>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</si>
  <si>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</si>
  <si>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</si>
  <si>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</si>
  <si>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</si>
  <si>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</si>
  <si>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</si>
  <si>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</si>
  <si>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</si>
  <si>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</si>
  <si>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</si>
  <si>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</si>
  <si>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</si>
  <si>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</si>
  <si>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</si>
  <si>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</si>
  <si>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</si>
  <si>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</si>
  <si>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</si>
  <si>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</si>
  <si>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</si>
  <si>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</si>
  <si>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</si>
  <si>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</si>
  <si>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</si>
  <si>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</si>
  <si>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</si>
  <si>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</si>
  <si>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</si>
  <si>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</si>
  <si>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</si>
  <si>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</si>
  <si>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</si>
  <si>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</si>
  <si>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</si>
  <si>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</si>
  <si>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</si>
  <si>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</si>
  <si>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</si>
  <si>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</si>
  <si>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</si>
  <si>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</si>
  <si>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</si>
  <si>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</si>
  <si>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</si>
  <si>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</si>
  <si>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</si>
  <si>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</si>
  <si>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</si>
  <si>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</si>
  <si>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</si>
  <si>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</si>
  <si>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</si>
  <si>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</si>
  <si>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</si>
  <si>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</si>
  <si>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</si>
  <si>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</si>
  <si>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</si>
  <si>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</si>
  <si>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</si>
  <si>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</si>
  <si>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</si>
  <si>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</si>
  <si>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</si>
  <si>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</si>
  <si>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</si>
  <si>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</si>
  <si>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</si>
  <si>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</si>
  <si>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</si>
  <si>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</si>
  <si>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</si>
  <si>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</si>
  <si>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</si>
  <si>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</si>
  <si>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</si>
  <si>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</si>
  <si>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</si>
  <si>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</si>
  <si>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</si>
  <si>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</si>
  <si>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</si>
  <si>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</si>
  <si>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</si>
  <si>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</si>
  <si>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</si>
  <si>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</si>
  <si>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</si>
  <si>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</si>
  <si>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</si>
  <si>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</si>
  <si>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</si>
  <si>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</si>
  <si>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</si>
  <si>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</si>
  <si>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</si>
  <si>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</si>
  <si>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</si>
  <si>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</si>
  <si>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</si>
  <si>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</si>
  <si>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</si>
  <si>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</si>
  <si>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</si>
  <si>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</si>
  <si>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</si>
  <si>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</si>
  <si>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</si>
  <si>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</si>
  <si>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</si>
  <si>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</si>
  <si>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</si>
  <si>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</si>
  <si>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</si>
  <si>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</si>
  <si>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</si>
  <si>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</si>
  <si>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</si>
  <si>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</si>
  <si>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</si>
  <si>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</si>
  <si>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</si>
  <si>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</si>
  <si>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</si>
  <si>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</si>
  <si>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</si>
  <si>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</si>
  <si>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</si>
  <si>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</si>
  <si>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</si>
  <si>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</si>
  <si>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</si>
  <si>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</si>
  <si>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</si>
  <si>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</si>
  <si>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</si>
  <si>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</si>
  <si>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</si>
  <si>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</si>
  <si>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</si>
  <si>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</si>
  <si>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</si>
  <si>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</si>
  <si>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</si>
  <si>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</si>
  <si>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</si>
  <si>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</si>
  <si>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</si>
  <si>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</si>
  <si>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</si>
  <si>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</si>
  <si>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</si>
  <si>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</si>
  <si>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</si>
  <si>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</si>
  <si>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</si>
  <si>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</si>
  <si>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</si>
  <si>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</si>
  <si>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</si>
  <si>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</si>
  <si>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</si>
  <si>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</si>
  <si>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</si>
  <si>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</si>
  <si>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</si>
  <si>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</si>
  <si>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</si>
  <si>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</si>
  <si>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</si>
  <si>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</si>
  <si>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</si>
  <si>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</si>
  <si>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</si>
  <si>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</si>
  <si>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</si>
  <si>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</si>
  <si>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</si>
  <si>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</si>
  <si>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</si>
  <si>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</si>
  <si>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</si>
  <si>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</si>
  <si>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</si>
  <si>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</si>
  <si>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</si>
  <si>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</si>
  <si>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</si>
  <si>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</si>
  <si>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</si>
  <si>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</si>
  <si>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</si>
  <si>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</si>
  <si>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</si>
  <si>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</si>
  <si>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</si>
  <si>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</si>
  <si>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</si>
  <si>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</si>
  <si>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</si>
  <si>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</si>
  <si>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</si>
  <si>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</si>
  <si>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</si>
  <si>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</si>
  <si>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</si>
  <si>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</si>
  <si>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</si>
  <si>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</si>
  <si>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</si>
  <si>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</si>
  <si>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</si>
  <si>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</si>
  <si>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</si>
  <si>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</si>
  <si>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</si>
  <si>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</si>
  <si>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</si>
  <si>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</si>
  <si>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</si>
  <si>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</si>
  <si>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</si>
  <si>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</si>
  <si>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</si>
  <si>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</si>
  <si>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</si>
  <si>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</si>
  <si>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</si>
  <si>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</si>
  <si>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</si>
  <si>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</si>
  <si>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</si>
  <si>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</si>
  <si>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</si>
  <si>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</si>
  <si>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</si>
  <si>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</si>
  <si>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</si>
  <si>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</si>
  <si>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</si>
  <si>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</si>
  <si>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</si>
  <si>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</si>
  <si>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</si>
  <si>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</si>
  <si>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</si>
  <si>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</si>
  <si>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</si>
  <si>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</si>
  <si>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</si>
  <si>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</si>
  <si>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</si>
  <si>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</si>
  <si>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</si>
  <si>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</si>
  <si>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</si>
  <si>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</si>
  <si>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</si>
  <si>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</si>
  <si>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</si>
  <si>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</si>
  <si>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</si>
  <si>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</si>
  <si>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</si>
  <si>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</si>
  <si>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</si>
  <si>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</si>
  <si>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</si>
  <si>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</si>
  <si>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</si>
  <si>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</si>
  <si>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</si>
  <si>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</si>
  <si>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</si>
  <si>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</si>
  <si>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</si>
  <si>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</si>
  <si>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</si>
  <si>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</si>
  <si>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</si>
  <si>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</si>
  <si>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</si>
  <si>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</si>
  <si>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</si>
  <si>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</si>
  <si>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</si>
  <si>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</si>
  <si>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</si>
  <si>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</si>
  <si>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</si>
  <si>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</si>
  <si>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</si>
  <si>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</si>
  <si>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</si>
  <si>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</si>
  <si>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</si>
  <si>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</si>
  <si>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</si>
  <si>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</si>
  <si>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</si>
  <si>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</si>
  <si>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</si>
  <si>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</si>
  <si>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</si>
  <si>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</si>
  <si>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</si>
  <si>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</si>
  <si>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</si>
  <si>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</si>
  <si>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</si>
  <si>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</si>
  <si>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</si>
  <si>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</si>
  <si>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</si>
  <si>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</si>
  <si>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</si>
  <si>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</si>
  <si>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</si>
  <si>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</si>
  <si>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</si>
  <si>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</si>
  <si>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</si>
  <si>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</si>
  <si>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</si>
  <si>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</si>
  <si>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</si>
  <si>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</si>
  <si>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</si>
  <si>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</si>
  <si>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</si>
  <si>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</si>
  <si>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</si>
  <si>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</si>
  <si>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</si>
  <si>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</si>
  <si>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</si>
  <si>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</si>
  <si>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</si>
  <si>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</si>
  <si>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</si>
  <si>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</si>
  <si>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</si>
  <si>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</si>
  <si>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</si>
  <si>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</si>
  <si>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</si>
  <si>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</si>
  <si>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</si>
  <si>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</si>
  <si>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</si>
  <si>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</si>
  <si>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</si>
  <si>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</si>
  <si>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</si>
  <si>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</si>
  <si>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</si>
  <si>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</si>
  <si>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</si>
  <si>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</si>
  <si>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</si>
  <si>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</si>
  <si>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</si>
  <si>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</si>
  <si>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</si>
  <si>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</si>
  <si>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</si>
  <si>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</si>
  <si>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</si>
  <si>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</si>
  <si>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</si>
  <si>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</si>
  <si>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</si>
  <si>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</si>
  <si>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</si>
  <si>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</si>
  <si>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</si>
  <si>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</si>
  <si>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</si>
  <si>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</si>
  <si>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</si>
  <si>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</si>
  <si>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</si>
  <si>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</si>
  <si>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</si>
  <si>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</si>
  <si>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</si>
  <si>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</si>
  <si>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</si>
  <si>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</si>
  <si>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</si>
  <si>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</si>
  <si>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</si>
  <si>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</si>
  <si>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</si>
  <si>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</si>
  <si>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</si>
  <si>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</si>
  <si>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</si>
  <si>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</si>
  <si>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</si>
  <si>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</si>
  <si>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</si>
  <si>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</si>
  <si>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</si>
  <si>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</si>
  <si>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</si>
  <si>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</si>
  <si>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</si>
  <si>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</si>
  <si>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</si>
  <si>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</si>
  <si>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</si>
  <si>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</si>
  <si>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</si>
  <si>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</si>
  <si>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</si>
  <si>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</si>
  <si>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</si>
  <si>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</si>
  <si>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</si>
  <si>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</si>
  <si>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</si>
  <si>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</si>
  <si>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</si>
  <si>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</si>
  <si>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</si>
  <si>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</si>
  <si>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</si>
  <si>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</si>
  <si>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</si>
  <si>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</si>
  <si>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</si>
  <si>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</si>
  <si>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</si>
  <si>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</si>
  <si>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</si>
  <si>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</si>
  <si>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</si>
  <si>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</si>
  <si>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</si>
  <si>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</si>
  <si>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</si>
  <si>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</si>
  <si>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</si>
  <si>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</si>
  <si>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</si>
  <si>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</si>
  <si>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</si>
  <si>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</si>
  <si>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</si>
  <si>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</si>
  <si>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</si>
  <si>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</si>
  <si>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</si>
  <si>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</si>
  <si>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</si>
  <si>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</si>
  <si>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</si>
  <si>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</si>
  <si>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</si>
  <si>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</si>
  <si>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</si>
  <si>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</si>
  <si>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</si>
  <si>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</si>
  <si>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</si>
  <si>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</si>
  <si>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</si>
  <si>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</si>
  <si>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</si>
  <si>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</si>
  <si>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</si>
  <si>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</si>
  <si>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</si>
  <si>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</si>
  <si>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</si>
  <si>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</si>
  <si>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</si>
  <si>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</si>
  <si>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</si>
  <si>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</si>
  <si>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</si>
  <si>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</si>
  <si>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</si>
  <si>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</si>
  <si>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</si>
  <si>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</si>
  <si>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</si>
  <si>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</si>
  <si>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</si>
  <si>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</si>
  <si>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</si>
  <si>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</si>
  <si>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</si>
  <si>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</si>
  <si>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</si>
  <si>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</si>
  <si>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</si>
  <si>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</si>
  <si>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</si>
  <si>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</si>
  <si>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</si>
  <si>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</si>
  <si>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</si>
  <si>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</si>
  <si>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</si>
  <si>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</si>
  <si>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</si>
  <si>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</si>
  <si>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</si>
  <si>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</si>
  <si>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</si>
  <si>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</si>
  <si>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</si>
  <si>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</si>
  <si>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</si>
  <si>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</si>
  <si>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</si>
  <si>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</si>
  <si>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</si>
  <si>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</si>
  <si>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</si>
  <si>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</si>
  <si>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</si>
  <si>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</si>
  <si>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</si>
  <si>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</si>
  <si>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</si>
  <si>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</si>
  <si>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</si>
  <si>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</si>
  <si>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</si>
  <si>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</si>
  <si>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</si>
  <si>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</si>
  <si>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</si>
  <si>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</si>
  <si>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</si>
  <si>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</si>
  <si>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</si>
  <si>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</si>
  <si>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</si>
  <si>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</si>
  <si>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</si>
  <si>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</si>
  <si>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</si>
  <si>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</si>
  <si>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</si>
  <si>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</si>
  <si>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</si>
  <si>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</si>
  <si>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</si>
  <si>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</si>
  <si>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</si>
  <si>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</si>
  <si>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</si>
  <si>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</si>
  <si>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</si>
  <si>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</si>
  <si>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</si>
  <si>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</si>
  <si>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</si>
  <si>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</si>
  <si>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</si>
  <si>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</si>
  <si>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</si>
  <si>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</si>
  <si>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</si>
  <si>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</si>
  <si>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</si>
  <si>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</si>
  <si>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</si>
  <si>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</si>
  <si>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</si>
  <si>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</si>
  <si>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</si>
  <si>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</si>
  <si>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</si>
  <si>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</si>
  <si>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</si>
  <si>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</si>
  <si>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</si>
  <si>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</si>
  <si>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</si>
  <si>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</si>
  <si>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</si>
  <si>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</si>
  <si>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</si>
  <si>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</si>
  <si>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</si>
  <si>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</si>
  <si>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</si>
  <si>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</si>
  <si>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</si>
  <si>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</si>
  <si>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</si>
  <si>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</si>
  <si>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</si>
  <si>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</si>
  <si>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</si>
  <si>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</si>
  <si>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</si>
  <si>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</si>
  <si>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</si>
  <si>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</si>
  <si>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</si>
  <si>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</si>
  <si>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</si>
  <si>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</si>
  <si>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</si>
  <si>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</si>
  <si>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</si>
  <si>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</si>
  <si>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</si>
  <si>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</si>
  <si>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</si>
  <si>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</si>
  <si>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</si>
  <si>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</si>
  <si>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</si>
  <si>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</si>
  <si>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</si>
  <si>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</si>
  <si>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</si>
  <si>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</si>
  <si>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</si>
  <si>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</si>
  <si>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</si>
  <si>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</si>
  <si>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</si>
  <si>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</si>
  <si>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</si>
  <si>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</si>
  <si>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</si>
  <si>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</si>
  <si>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</si>
  <si>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</si>
  <si>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</si>
  <si>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</si>
  <si>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</si>
  <si>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</si>
  <si>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</si>
  <si>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</si>
  <si>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</si>
  <si>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</si>
  <si>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</si>
  <si>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</si>
  <si>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</si>
  <si>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</si>
  <si>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</si>
  <si>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</si>
  <si>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</si>
  <si>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</si>
  <si>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</si>
  <si>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</si>
  <si>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</si>
  <si>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</si>
  <si>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</si>
  <si>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</si>
  <si>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</si>
  <si>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</si>
  <si>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</si>
  <si>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</si>
  <si>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</si>
  <si>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</si>
  <si>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</si>
  <si>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</si>
  <si>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</si>
  <si>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</si>
  <si>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</si>
  <si>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</si>
  <si>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</si>
  <si>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</si>
  <si>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</si>
  <si>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</si>
  <si>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</si>
  <si>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</si>
  <si>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</si>
  <si>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</si>
  <si>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</si>
  <si>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</si>
  <si>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</si>
  <si>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</si>
  <si>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</si>
  <si>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</si>
  <si>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</si>
  <si>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</si>
  <si>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</si>
  <si>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</si>
  <si>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</si>
  <si>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</si>
  <si>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</si>
  <si>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</si>
  <si>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</si>
  <si>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</si>
  <si>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</si>
  <si>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</si>
  <si>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</si>
  <si>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</si>
  <si>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</si>
  <si>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</si>
  <si>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</si>
  <si>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</si>
  <si>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</si>
  <si>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</si>
  <si>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</si>
  <si>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</si>
  <si>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</si>
  <si>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</si>
  <si>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</si>
  <si>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</si>
  <si>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</si>
  <si>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</si>
  <si>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</si>
  <si>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</si>
  <si>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</si>
  <si>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</si>
  <si>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</si>
  <si>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</si>
  <si>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</si>
  <si>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</si>
  <si>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</si>
  <si>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</si>
  <si>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</si>
  <si>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</si>
  <si>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</si>
  <si>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</si>
  <si>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</si>
  <si>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</si>
  <si>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</si>
  <si>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</si>
  <si>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</si>
  <si>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</si>
  <si>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</si>
  <si>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</si>
  <si>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</si>
  <si>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</si>
  <si>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</si>
  <si>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</si>
  <si>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</si>
  <si>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</si>
  <si>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</si>
  <si>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</si>
  <si>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</si>
  <si>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</si>
  <si>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</si>
  <si>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</si>
  <si>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</si>
  <si>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</si>
  <si>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</si>
  <si>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</si>
  <si>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</si>
  <si>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</si>
  <si>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</si>
  <si>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</si>
  <si>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</si>
  <si>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</si>
  <si>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</si>
  <si>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</si>
  <si>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</si>
  <si>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</si>
  <si>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</si>
  <si>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</si>
  <si>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</si>
  <si>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</si>
  <si>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</si>
  <si>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</si>
  <si>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</si>
  <si>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</si>
  <si>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</si>
  <si>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</si>
  <si>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</si>
  <si>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</si>
  <si>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</si>
  <si>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</si>
  <si>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</si>
  <si>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</si>
  <si>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</si>
  <si>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</si>
  <si>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</si>
  <si>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</si>
  <si>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</si>
  <si>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</si>
  <si>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</si>
  <si>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</si>
  <si>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</si>
  <si>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</si>
  <si>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</si>
  <si>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</si>
  <si>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</si>
  <si>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</si>
  <si>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</si>
  <si>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</si>
  <si>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</si>
  <si>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</si>
  <si>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</si>
  <si>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</si>
  <si>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</si>
  <si>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</si>
  <si>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</si>
  <si>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</si>
  <si>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</si>
  <si>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</si>
  <si>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</si>
  <si>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</si>
  <si>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</si>
  <si>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</si>
  <si>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</si>
  <si>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</si>
  <si>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</si>
  <si>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</si>
  <si>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</si>
  <si>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</si>
  <si>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</si>
  <si>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</si>
  <si>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</si>
  <si>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</si>
  <si>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</si>
  <si>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</si>
  <si>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</si>
  <si>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</si>
  <si>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</si>
  <si>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</si>
  <si>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</si>
  <si>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</si>
  <si>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</si>
  <si>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</si>
  <si>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</si>
  <si>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</si>
  <si>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</si>
  <si>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</si>
  <si>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</si>
  <si>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</si>
  <si>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</si>
  <si>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</si>
  <si>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</si>
  <si>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</si>
  <si>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</si>
  <si>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</si>
  <si>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</si>
  <si>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</si>
  <si>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</si>
  <si>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</si>
  <si>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</si>
  <si>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</si>
  <si>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</si>
  <si>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</si>
  <si>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</si>
  <si>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</si>
  <si>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</si>
  <si>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</si>
  <si>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</si>
  <si>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</si>
  <si>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</si>
  <si>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</si>
  <si>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</si>
  <si>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</si>
  <si>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</si>
  <si>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</si>
  <si>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</si>
  <si>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</si>
  <si>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</si>
  <si>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</si>
  <si>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</si>
  <si>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</si>
  <si>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</si>
  <si>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</si>
  <si>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</si>
  <si>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</si>
  <si>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</si>
  <si>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</si>
  <si>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</si>
  <si>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</si>
  <si>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</si>
  <si>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</si>
  <si>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</si>
  <si>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</si>
  <si>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</si>
  <si>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</si>
  <si>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</si>
  <si>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</si>
  <si>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</si>
  <si>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</si>
  <si>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</si>
  <si>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</si>
  <si>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</si>
  <si>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</si>
  <si>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</si>
  <si>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</si>
  <si>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</si>
  <si>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</si>
  <si>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</si>
  <si>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</si>
  <si>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</si>
  <si>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</si>
  <si>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</si>
  <si>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</si>
  <si>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</si>
  <si>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</si>
  <si>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</si>
  <si>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</si>
  <si>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</si>
  <si>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</si>
  <si>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</si>
  <si>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</si>
  <si>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</si>
  <si>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</si>
  <si>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</si>
  <si>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</si>
  <si>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</si>
  <si>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</si>
  <si>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</si>
  <si>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</si>
  <si>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</si>
  <si>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</si>
  <si>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</si>
  <si>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</si>
  <si>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</si>
  <si>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</si>
  <si>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</si>
  <si>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</si>
  <si>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</si>
  <si>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</si>
  <si>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</si>
  <si>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</si>
  <si>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</si>
  <si>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</si>
  <si>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</si>
  <si>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</si>
  <si>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</si>
  <si>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</si>
  <si>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</si>
  <si>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</si>
  <si>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</si>
  <si>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</si>
  <si>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</si>
  <si>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</si>
  <si>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</si>
  <si>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</si>
  <si>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</si>
  <si>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</si>
  <si>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</si>
  <si>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</si>
  <si>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</si>
  <si>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</si>
  <si>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</si>
  <si>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</si>
  <si>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</si>
  <si>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</si>
  <si>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</si>
  <si>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</si>
  <si>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</si>
  <si>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</si>
  <si>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</si>
  <si>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</si>
  <si>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</si>
  <si>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</si>
  <si>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</si>
  <si>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</si>
  <si>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</si>
  <si>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</si>
  <si>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</si>
  <si>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</si>
  <si>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</si>
  <si>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</si>
  <si>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</si>
  <si>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</si>
  <si>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</si>
  <si>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</si>
  <si>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</si>
  <si>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</si>
  <si>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</si>
  <si>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</si>
  <si>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</si>
  <si>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</si>
  <si>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</si>
  <si>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</si>
  <si>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</si>
  <si>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</si>
  <si>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</si>
  <si>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</si>
  <si>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</si>
  <si>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</si>
  <si>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</si>
  <si>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</si>
  <si>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</si>
  <si>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</si>
  <si>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</si>
  <si>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</si>
  <si>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</si>
  <si>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</si>
  <si>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</si>
  <si>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</si>
  <si>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</si>
  <si>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</si>
  <si>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</si>
  <si>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</si>
  <si>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</si>
  <si>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</si>
  <si>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</si>
  <si>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</si>
  <si>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</si>
  <si>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</si>
  <si>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</si>
  <si>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</si>
  <si>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</si>
  <si>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</si>
  <si>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</si>
  <si>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</si>
  <si>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</si>
  <si>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</si>
  <si>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</si>
  <si>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</si>
  <si>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</si>
  <si>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</si>
  <si>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</si>
  <si>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</si>
  <si>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</si>
  <si>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</si>
  <si>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</si>
  <si>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</si>
  <si>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</si>
  <si>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</si>
  <si>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</si>
  <si>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</si>
  <si>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</si>
  <si>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</si>
  <si>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</si>
  <si>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</si>
  <si>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</si>
  <si>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</si>
  <si>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</si>
  <si>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</si>
  <si>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</si>
  <si>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</si>
  <si>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</si>
  <si>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</si>
  <si>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</si>
  <si>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</si>
  <si>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</si>
  <si>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</si>
  <si>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</si>
  <si>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</si>
  <si>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</si>
  <si>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</si>
  <si>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</si>
  <si>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</si>
  <si>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</si>
  <si>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</si>
  <si>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</si>
  <si>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</si>
  <si>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</si>
  <si>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</si>
  <si>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</si>
  <si>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</si>
  <si>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</si>
  <si>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</si>
  <si>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</si>
  <si>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</si>
  <si>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</si>
  <si>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</si>
  <si>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</si>
  <si>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</si>
  <si>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</si>
  <si>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</si>
  <si>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</si>
  <si>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</si>
  <si>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</si>
  <si>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</si>
  <si>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</si>
  <si>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</si>
  <si>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</si>
  <si>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</si>
  <si>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</si>
  <si>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</si>
  <si>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</si>
  <si>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</si>
  <si>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</si>
  <si>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</si>
  <si>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</si>
  <si>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</si>
  <si>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</si>
  <si>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</si>
  <si>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</si>
  <si>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</si>
  <si>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</si>
  <si>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</si>
  <si>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</si>
  <si>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</si>
  <si>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</si>
  <si>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</si>
  <si>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</si>
  <si>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</si>
  <si>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</si>
  <si>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</si>
  <si>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</si>
  <si>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</si>
  <si>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</si>
  <si>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</si>
  <si>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</si>
  <si>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</si>
  <si>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</si>
  <si>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</si>
  <si>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</si>
  <si>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</si>
  <si>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</si>
  <si>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</si>
  <si>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</si>
  <si>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</si>
  <si>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</si>
  <si>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</si>
  <si>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</si>
  <si>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</si>
  <si>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</si>
  <si>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</si>
  <si>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</si>
  <si>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</si>
  <si>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</si>
  <si>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</si>
  <si>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</si>
  <si>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</si>
  <si>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</si>
  <si>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</si>
  <si>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</si>
  <si>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</si>
  <si>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</si>
  <si>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</si>
  <si>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</si>
  <si>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</si>
  <si>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</si>
  <si>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</si>
  <si>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</si>
  <si>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</si>
  <si>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</si>
  <si>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</si>
  <si>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</si>
  <si>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</si>
  <si>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</si>
  <si>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</si>
  <si>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</si>
  <si>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</si>
  <si>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</si>
  <si>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</si>
  <si>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</si>
  <si>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</si>
  <si>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</si>
  <si>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</si>
  <si>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</si>
  <si>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</si>
  <si>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</si>
  <si>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</si>
  <si>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</si>
  <si>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</si>
  <si>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</si>
  <si>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</si>
  <si>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</si>
  <si>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</si>
  <si>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</si>
  <si>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</si>
  <si>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</si>
  <si>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</si>
  <si>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</si>
  <si>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</si>
  <si>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</si>
  <si>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</si>
  <si>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</si>
  <si>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</si>
  <si>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</si>
  <si>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</si>
  <si>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</si>
  <si>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</si>
  <si>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</si>
  <si>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</si>
  <si>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</si>
  <si>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</si>
  <si>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</si>
  <si>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</si>
  <si>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</si>
  <si>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</si>
  <si>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</si>
  <si>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</si>
  <si>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</si>
  <si>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</si>
  <si>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</si>
  <si>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</si>
  <si>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</si>
  <si>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</si>
  <si>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</si>
  <si>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</si>
  <si>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</si>
  <si>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</si>
  <si>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</si>
  <si>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</si>
  <si>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</si>
  <si>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</si>
  <si>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</si>
  <si>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</si>
  <si>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</si>
  <si>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</si>
  <si>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</si>
  <si>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</si>
  <si>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</si>
  <si>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</si>
  <si>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</si>
  <si>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</si>
  <si>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</si>
  <si>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</si>
  <si>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</si>
  <si>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</si>
  <si>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</si>
  <si>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</si>
  <si>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</si>
  <si>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</si>
  <si>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</si>
  <si>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</si>
  <si>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</si>
  <si>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</si>
  <si>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</si>
  <si>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</si>
  <si>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</si>
  <si>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</si>
  <si>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</si>
  <si>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</si>
  <si>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</si>
  <si>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</si>
  <si>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</si>
  <si>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</si>
  <si>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</si>
  <si>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</si>
  <si>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</si>
  <si>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</si>
  <si>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</si>
  <si>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</si>
  <si>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</si>
  <si>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</si>
  <si>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</si>
  <si>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</si>
  <si>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</si>
  <si>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</si>
  <si>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</si>
  <si>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</si>
  <si>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</si>
  <si>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</si>
  <si>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</si>
  <si>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</si>
  <si>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</si>
  <si>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</si>
  <si>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</si>
  <si>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</si>
  <si>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</si>
  <si>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</si>
  <si>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</si>
  <si>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</si>
  <si>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</si>
  <si>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</si>
  <si>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</si>
  <si>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</si>
  <si>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</si>
  <si>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</si>
  <si>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</si>
  <si>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</si>
  <si>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</si>
  <si>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</si>
  <si>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</si>
  <si>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</si>
  <si>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</si>
  <si>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</si>
  <si>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</si>
  <si>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</si>
  <si>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</si>
  <si>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</si>
  <si>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</si>
  <si>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</si>
  <si>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</si>
  <si>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</si>
  <si>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</si>
  <si>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</si>
  <si>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</si>
  <si>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</si>
  <si>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</si>
  <si>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</si>
  <si>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</si>
  <si>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</si>
  <si>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</si>
  <si>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</si>
  <si>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</si>
  <si>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</si>
  <si>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</si>
  <si>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</si>
  <si>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</si>
  <si>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</si>
  <si>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</si>
  <si>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</si>
  <si>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</si>
  <si>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</si>
  <si>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</si>
  <si>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</si>
  <si>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</si>
  <si>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</si>
  <si>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</si>
  <si>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</si>
  <si>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</si>
  <si>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</si>
  <si>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</si>
  <si>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</si>
  <si>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</si>
  <si>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</si>
  <si>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</si>
  <si>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</si>
  <si>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</si>
  <si>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</si>
  <si>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</si>
  <si>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</si>
  <si>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</si>
  <si>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</si>
  <si>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</si>
  <si>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</si>
  <si>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</si>
  <si>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</si>
  <si>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</si>
  <si>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</si>
  <si>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</si>
  <si>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</si>
  <si>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</si>
  <si>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</si>
  <si>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</si>
  <si>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</si>
  <si>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</si>
  <si>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</si>
  <si>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</si>
  <si>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</si>
  <si>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</si>
  <si>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</si>
  <si>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</si>
  <si>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</si>
  <si>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</si>
  <si>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</si>
  <si>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</si>
  <si>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</si>
  <si>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</si>
  <si>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</si>
  <si>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</si>
  <si>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</si>
  <si>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</si>
  <si>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</si>
  <si>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</si>
  <si>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</si>
  <si>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</si>
  <si>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</si>
  <si>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</si>
  <si>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</si>
  <si>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</si>
  <si>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</si>
  <si>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</si>
  <si>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</si>
  <si>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</si>
  <si>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</si>
  <si>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</si>
  <si>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</si>
  <si>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</si>
  <si>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</si>
  <si>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</si>
  <si>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</si>
  <si>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</si>
  <si>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</si>
  <si>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</si>
  <si>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</si>
  <si>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</si>
  <si>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</si>
  <si>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</si>
  <si>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</si>
  <si>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</si>
  <si>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</si>
  <si>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</si>
  <si>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</si>
  <si>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</si>
  <si>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</si>
  <si>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</si>
  <si>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</si>
  <si>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</si>
  <si>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</si>
  <si>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</si>
  <si>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</si>
  <si>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</si>
  <si>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</si>
  <si>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</si>
  <si>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</si>
  <si>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</si>
  <si>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</si>
  <si>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</si>
  <si>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</si>
  <si>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</si>
  <si>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</si>
  <si>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</si>
  <si>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</si>
  <si>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</si>
  <si>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</si>
  <si>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</si>
  <si>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</si>
  <si>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</si>
  <si>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</si>
  <si>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</si>
  <si>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</si>
  <si>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</si>
  <si>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</si>
  <si>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</si>
  <si>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</si>
  <si>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</si>
  <si>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</si>
  <si>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</si>
  <si>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</si>
  <si>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</si>
  <si>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</si>
  <si>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</si>
  <si>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</si>
  <si>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</si>
  <si>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</si>
  <si>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</si>
  <si>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</si>
  <si>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</si>
  <si>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</si>
  <si>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</si>
  <si>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</si>
  <si>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</si>
  <si>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</si>
  <si>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</si>
  <si>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</si>
  <si>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</si>
  <si>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</si>
  <si>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</si>
  <si>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</si>
  <si>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</si>
  <si>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</si>
  <si>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</si>
  <si>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</si>
  <si>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</si>
  <si>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</si>
  <si>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</si>
  <si>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</si>
  <si>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</si>
  <si>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</si>
  <si>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</si>
  <si>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</si>
  <si>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</si>
  <si>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</si>
  <si>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</si>
  <si>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</si>
  <si>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</si>
  <si>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</si>
  <si>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</si>
  <si>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</si>
  <si>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</si>
  <si>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</si>
  <si>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</si>
  <si>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</si>
  <si>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</si>
  <si>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</si>
  <si>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</si>
  <si>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</si>
  <si>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</si>
  <si>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</si>
  <si>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</si>
  <si>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</si>
  <si>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</si>
  <si>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</si>
  <si>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</si>
  <si>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</si>
  <si>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</si>
  <si>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</si>
  <si>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</si>
  <si>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</si>
  <si>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</si>
  <si>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</si>
  <si>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</si>
  <si>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</si>
  <si>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</si>
  <si>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</si>
  <si>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</si>
  <si>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</si>
  <si>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</si>
  <si>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</si>
  <si>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</si>
  <si>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</si>
  <si>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</si>
  <si>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</si>
  <si>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</si>
  <si>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</si>
  <si>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</si>
  <si>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</si>
  <si>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</si>
  <si>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</si>
  <si>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</si>
  <si>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</si>
  <si>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</si>
  <si>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</si>
  <si>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</si>
  <si>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</si>
  <si>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</si>
  <si>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</si>
  <si>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</si>
  <si>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</si>
  <si>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</si>
  <si>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</si>
  <si>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</si>
  <si>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</si>
  <si>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</si>
  <si>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</si>
  <si>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</si>
  <si>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</si>
  <si>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</si>
  <si>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</si>
  <si>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</si>
  <si>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</si>
  <si>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</si>
  <si>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</si>
  <si>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</si>
  <si>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</si>
  <si>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</si>
  <si>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</si>
  <si>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</si>
  <si>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</si>
  <si>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</si>
  <si>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</si>
  <si>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</si>
  <si>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</si>
  <si>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</si>
  <si>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</si>
  <si>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</si>
  <si>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</si>
  <si>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</si>
  <si>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</si>
  <si>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</si>
  <si>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</si>
  <si>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</si>
  <si>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</si>
  <si>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</si>
  <si>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</si>
  <si>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</si>
  <si>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</si>
  <si>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</si>
  <si>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</si>
  <si>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</si>
  <si>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</si>
  <si>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</si>
  <si>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</si>
  <si>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</si>
  <si>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</si>
  <si>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</si>
  <si>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</si>
  <si>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</si>
  <si>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</si>
  <si>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</si>
  <si>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</si>
  <si>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</si>
  <si>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</si>
  <si>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</si>
  <si>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</si>
  <si>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</si>
  <si>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</si>
  <si>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</si>
  <si>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</si>
  <si>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</si>
  <si>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</si>
  <si>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</si>
  <si>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</si>
  <si>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</si>
  <si>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</si>
  <si>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</si>
  <si>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</si>
  <si>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</si>
  <si>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</si>
  <si>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</si>
  <si>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</si>
  <si>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</si>
  <si>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</si>
  <si>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</si>
  <si>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</si>
  <si>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</si>
  <si>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</si>
  <si>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</si>
  <si>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</si>
  <si>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</si>
  <si>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</si>
  <si>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</si>
  <si>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</si>
  <si>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</si>
  <si>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</si>
  <si>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</si>
  <si>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</si>
  <si>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</si>
  <si>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</si>
  <si>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</si>
  <si>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</si>
  <si>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</si>
  <si>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</si>
  <si>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</si>
  <si>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</si>
  <si>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</si>
  <si>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</si>
  <si>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</si>
  <si>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</si>
  <si>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</si>
  <si>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</si>
  <si>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</si>
  <si>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</si>
  <si>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</si>
  <si>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</si>
  <si>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</si>
  <si>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</si>
  <si>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</si>
  <si>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</si>
  <si>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</si>
  <si>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</si>
  <si>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</si>
  <si>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</si>
  <si>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</si>
  <si>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</si>
  <si>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</si>
  <si>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</si>
  <si>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</si>
  <si>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</si>
  <si>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</si>
  <si>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</si>
  <si>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</si>
  <si>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</si>
  <si>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</si>
  <si>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</si>
  <si>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</si>
  <si>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</si>
  <si>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</si>
  <si>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</si>
  <si>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</si>
  <si>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</si>
  <si>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</si>
  <si>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</si>
  <si>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</si>
  <si>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</si>
  <si>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</si>
  <si>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</si>
  <si>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</si>
  <si>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</si>
  <si>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</si>
  <si>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</si>
  <si>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</si>
  <si>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</si>
  <si>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</si>
  <si>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</si>
  <si>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</si>
  <si>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</si>
  <si>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</si>
  <si>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</si>
  <si>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</si>
  <si>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</si>
  <si>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</si>
  <si>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</si>
  <si>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</si>
  <si>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</si>
  <si>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</si>
  <si>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</si>
  <si>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</si>
  <si>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</si>
  <si>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</si>
  <si>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</si>
  <si>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</si>
  <si>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</si>
  <si>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</si>
  <si>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</si>
  <si>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</si>
  <si>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</si>
  <si>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</si>
  <si>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</si>
  <si>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</si>
  <si>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</si>
  <si>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</si>
  <si>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</si>
  <si>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</si>
  <si>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</si>
  <si>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</si>
  <si>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</si>
  <si>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</si>
  <si>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</si>
  <si>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</si>
  <si>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</si>
  <si>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</si>
  <si>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</si>
  <si>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</si>
  <si>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</si>
  <si>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</si>
  <si>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</si>
  <si>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</si>
  <si>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</si>
  <si>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</si>
  <si>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</si>
  <si>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</si>
  <si>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</si>
  <si>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</si>
  <si>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</si>
  <si>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</si>
  <si>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</si>
  <si>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</si>
  <si>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</si>
  <si>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</si>
  <si>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</si>
  <si>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</si>
  <si>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</si>
  <si>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</si>
  <si>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</si>
  <si>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</si>
  <si>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</si>
  <si>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</si>
  <si>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</si>
  <si>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</si>
  <si>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</si>
  <si>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</si>
  <si>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</si>
  <si>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</si>
  <si>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</si>
  <si>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</si>
  <si>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</si>
  <si>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</si>
  <si>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</si>
  <si>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</si>
  <si>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</si>
  <si>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</si>
  <si>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</si>
  <si>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</si>
  <si>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</si>
  <si>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</si>
  <si>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</si>
  <si>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</si>
  <si>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</si>
  <si>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</si>
  <si>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</si>
  <si>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</si>
  <si>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</si>
  <si>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</si>
  <si>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</si>
  <si>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</si>
  <si>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</si>
  <si>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</si>
  <si>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</si>
  <si>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</si>
  <si>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</si>
  <si>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</si>
  <si>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</si>
  <si>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</si>
  <si>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</si>
  <si>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</si>
  <si>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</si>
  <si>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</si>
  <si>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</si>
  <si>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</si>
  <si>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</si>
  <si>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</si>
  <si>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</si>
  <si>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</si>
  <si>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</si>
  <si>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</si>
  <si>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</si>
  <si>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</si>
  <si>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</si>
  <si>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</si>
  <si>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</si>
  <si>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</si>
  <si>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</si>
  <si>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</si>
  <si>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</si>
  <si>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</si>
  <si>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</si>
  <si>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</si>
  <si>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</si>
  <si>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</si>
  <si>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</si>
  <si>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</si>
  <si>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</si>
  <si>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</si>
  <si>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</si>
  <si>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</si>
  <si>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</si>
  <si>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</si>
  <si>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</si>
  <si>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</si>
  <si>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</si>
  <si>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</si>
  <si>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</si>
  <si>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</si>
  <si>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</si>
  <si>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</si>
  <si>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</si>
  <si>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</si>
  <si>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</si>
  <si>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</si>
  <si>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</si>
  <si>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</si>
  <si>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</si>
  <si>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</si>
  <si>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</si>
  <si>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</si>
  <si>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</si>
  <si>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</si>
  <si>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</si>
  <si>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</si>
  <si>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</si>
  <si>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</si>
  <si>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</si>
  <si>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</si>
  <si>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</si>
  <si>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</si>
  <si>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</si>
  <si>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</si>
  <si>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</si>
  <si>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</si>
  <si>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</si>
  <si>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</si>
  <si>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</si>
  <si>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</si>
  <si>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</si>
  <si>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</si>
  <si>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</si>
  <si>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</si>
  <si>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</si>
  <si>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</si>
  <si>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</si>
  <si>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</si>
  <si>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</si>
  <si>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</si>
  <si>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</si>
  <si>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</si>
  <si>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</si>
  <si>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</si>
  <si>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</si>
  <si>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</si>
  <si>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</si>
  <si>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</si>
  <si>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</si>
  <si>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</si>
  <si>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</si>
  <si>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</si>
  <si>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</si>
  <si>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</si>
  <si>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</si>
  <si>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</si>
  <si>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</si>
  <si>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</si>
  <si>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</si>
  <si>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</si>
  <si>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</si>
  <si>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</si>
  <si>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</si>
  <si>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</si>
  <si>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</si>
  <si>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</si>
  <si>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</si>
  <si>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</si>
  <si>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</si>
  <si>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</si>
  <si>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</si>
  <si>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</si>
  <si>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</si>
  <si>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</si>
  <si>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</si>
  <si>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</si>
  <si>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</si>
  <si>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</si>
  <si>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</si>
  <si>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</si>
  <si>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</si>
  <si>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</si>
  <si>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</si>
  <si>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</si>
  <si>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</si>
  <si>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</si>
  <si>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</si>
  <si>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</si>
  <si>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</si>
  <si>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</si>
  <si>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</si>
  <si>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</si>
  <si>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</si>
  <si>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</si>
  <si>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</si>
  <si>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</si>
  <si>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</si>
  <si>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</si>
  <si>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</si>
  <si>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</si>
  <si>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</si>
  <si>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</si>
  <si>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</si>
  <si>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</si>
  <si>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</si>
  <si>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</si>
  <si>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</si>
  <si>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</si>
  <si>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</si>
  <si>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</si>
  <si>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</si>
  <si>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</si>
  <si>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</si>
  <si>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</si>
  <si>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</si>
  <si>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</si>
  <si>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</si>
  <si>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</si>
  <si>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</si>
  <si>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</si>
  <si>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</si>
  <si>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</si>
  <si>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</si>
  <si>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</si>
  <si>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</si>
  <si>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</si>
  <si>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</si>
  <si>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</si>
  <si>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</si>
  <si>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</si>
  <si>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</si>
  <si>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</si>
  <si>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</si>
  <si>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</si>
  <si>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</si>
  <si>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</si>
  <si>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</si>
  <si>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</si>
  <si>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</si>
  <si>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</si>
  <si>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</si>
  <si>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</si>
  <si>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</si>
  <si>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</si>
  <si>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</si>
  <si>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</si>
  <si>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</si>
  <si>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</si>
  <si>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</si>
  <si>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</si>
  <si>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</si>
  <si>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</si>
  <si>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</si>
  <si>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</si>
  <si>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</si>
  <si>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</si>
  <si>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</si>
  <si>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</si>
  <si>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</si>
  <si>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</si>
  <si>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</si>
  <si>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</si>
  <si>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</si>
  <si>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</si>
  <si>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</si>
  <si>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</si>
  <si>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</si>
  <si>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</si>
  <si>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</si>
  <si>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</si>
  <si>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</si>
  <si>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</si>
  <si>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</si>
  <si>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</si>
  <si>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</si>
  <si>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</si>
  <si>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</si>
  <si>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</si>
  <si>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</si>
  <si>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</si>
  <si>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</si>
  <si>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</si>
  <si>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</si>
  <si>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</si>
  <si>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</si>
  <si>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</si>
  <si>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</si>
  <si>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</si>
  <si>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</si>
  <si>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</si>
  <si>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</si>
  <si>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</si>
  <si>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</si>
  <si>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</si>
  <si>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</si>
  <si>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</si>
  <si>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</si>
  <si>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</si>
  <si>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</si>
  <si>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</si>
  <si>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</si>
  <si>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</si>
  <si>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</si>
  <si>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</si>
  <si>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</si>
  <si>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</si>
  <si>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</si>
  <si>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</si>
  <si>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</si>
  <si>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</si>
  <si>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</si>
  <si>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</si>
  <si>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</si>
  <si>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</si>
  <si>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</si>
  <si>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</si>
  <si>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</si>
  <si>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</si>
  <si>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</si>
  <si>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</si>
  <si>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</si>
  <si>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</si>
  <si>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</si>
  <si>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</si>
  <si>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</si>
  <si>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</si>
  <si>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</si>
  <si>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</si>
  <si>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</si>
  <si>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</si>
  <si>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</si>
  <si>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</si>
  <si>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</si>
  <si>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</si>
  <si>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</si>
  <si>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</si>
  <si>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</si>
  <si>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</si>
  <si>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</si>
  <si>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</si>
  <si>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</si>
  <si>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</si>
  <si>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</si>
  <si>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</si>
  <si>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</si>
  <si>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</si>
  <si>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</si>
  <si>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</si>
  <si>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</si>
  <si>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</si>
  <si>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</si>
  <si>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</si>
  <si>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</si>
  <si>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</si>
  <si>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</si>
  <si>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</si>
  <si>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</si>
  <si>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</si>
  <si>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</si>
  <si>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</si>
  <si>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</si>
  <si>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</si>
  <si>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</si>
  <si>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</si>
  <si>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</si>
  <si>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</si>
  <si>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</si>
  <si>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</si>
  <si>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</si>
  <si>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</si>
  <si>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</si>
  <si>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</si>
  <si>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</si>
  <si>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</si>
  <si>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</si>
  <si>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</si>
  <si>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</si>
  <si>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</si>
  <si>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</si>
  <si>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</si>
  <si>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</si>
  <si>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</si>
  <si>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</si>
  <si>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</si>
  <si>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</si>
  <si>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</si>
  <si>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</si>
  <si>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</si>
  <si>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</si>
  <si>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</si>
  <si>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</si>
  <si>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</si>
  <si>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</si>
  <si>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</si>
  <si>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</si>
  <si>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</si>
  <si>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</si>
  <si>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</si>
  <si>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</si>
  <si>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</si>
  <si>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</si>
  <si>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</si>
  <si>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</si>
  <si>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</si>
  <si>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</si>
  <si>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</si>
  <si>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</si>
  <si>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</si>
  <si>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</si>
  <si>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</si>
  <si>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</si>
  <si>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</si>
  <si>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</si>
  <si>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</si>
  <si>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</si>
  <si>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</si>
  <si>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</si>
  <si>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</si>
  <si>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</si>
  <si>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</si>
  <si>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</si>
  <si>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</si>
  <si>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</si>
  <si>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</si>
  <si>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</si>
  <si>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</si>
  <si>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</si>
  <si>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</si>
  <si>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</si>
  <si>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</si>
  <si>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</si>
  <si>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</si>
  <si>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</si>
  <si>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</si>
  <si>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</si>
  <si>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</si>
  <si>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</si>
  <si>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</si>
  <si>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</si>
  <si>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</si>
  <si>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</si>
  <si>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</si>
  <si>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</si>
  <si>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</si>
  <si>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</si>
  <si>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</si>
  <si>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</si>
  <si>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</si>
  <si>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</si>
  <si>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</si>
  <si>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</si>
  <si>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</si>
  <si>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</si>
  <si>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</si>
  <si>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</si>
  <si>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</si>
  <si>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</si>
  <si>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</si>
  <si>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</si>
  <si>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</si>
  <si>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</si>
  <si>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</si>
  <si>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</si>
  <si>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</si>
  <si>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</si>
  <si>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</si>
  <si>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</si>
  <si>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</si>
  <si>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</si>
  <si>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</si>
  <si>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</si>
  <si>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</si>
  <si>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</si>
  <si>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</si>
  <si>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</si>
  <si>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</si>
  <si>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</si>
  <si>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</si>
  <si>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</si>
  <si>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</si>
  <si>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</si>
  <si>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</si>
  <si>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</si>
  <si>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</si>
  <si>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</si>
  <si>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</si>
  <si>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</si>
  <si>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</si>
  <si>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</si>
  <si>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</si>
  <si>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</si>
  <si>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</si>
  <si>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</si>
  <si>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</si>
  <si>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</si>
  <si>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</si>
  <si>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</si>
  <si>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</si>
  <si>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</si>
  <si>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</si>
  <si>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</si>
  <si>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</si>
  <si>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</si>
  <si>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</si>
  <si>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</si>
  <si>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</si>
  <si>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</si>
  <si>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</si>
  <si>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</si>
  <si>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</si>
  <si>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</si>
  <si>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</si>
  <si>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</si>
  <si>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</si>
  <si>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</si>
  <si>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</si>
  <si>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</si>
  <si>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</si>
  <si>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</si>
  <si>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</si>
  <si>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</si>
  <si>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</si>
  <si>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</si>
  <si>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</si>
  <si>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</si>
  <si>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</si>
  <si>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</si>
  <si>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</si>
  <si>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</si>
  <si>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</si>
  <si>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</si>
  <si>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</si>
  <si>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</si>
  <si>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</si>
  <si>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</si>
  <si>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</si>
  <si>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</si>
  <si>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</si>
  <si>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</si>
  <si>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</si>
  <si>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</si>
  <si>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</si>
  <si>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</si>
  <si>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</si>
  <si>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</si>
  <si>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</si>
  <si>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</si>
  <si>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</si>
  <si>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</si>
  <si>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</si>
  <si>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</si>
  <si>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</si>
  <si>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</si>
  <si>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</si>
  <si>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</si>
  <si>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</si>
  <si>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</si>
  <si>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</si>
  <si>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</si>
  <si>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</si>
  <si>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</si>
  <si>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</si>
  <si>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</si>
  <si>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</si>
  <si>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</si>
  <si>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</si>
  <si>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</si>
  <si>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</si>
  <si>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</si>
  <si>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</si>
  <si>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</si>
  <si>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</si>
  <si>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</si>
  <si>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</si>
  <si>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</si>
  <si>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</si>
  <si>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</si>
  <si>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</si>
  <si>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</si>
  <si>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</si>
  <si>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</si>
  <si>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</si>
  <si>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</si>
  <si>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</si>
  <si>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</si>
  <si>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</si>
  <si>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</si>
  <si>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</si>
  <si>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</si>
  <si>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</si>
  <si>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</si>
  <si>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</si>
  <si>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</si>
  <si>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</si>
  <si>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</si>
  <si>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</si>
  <si>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</si>
  <si>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</si>
  <si>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</si>
  <si>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</si>
  <si>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</si>
  <si>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</si>
  <si>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</si>
  <si>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</si>
  <si>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</si>
  <si>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</si>
  <si>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</si>
  <si>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</si>
  <si>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</si>
  <si>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</si>
  <si>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</si>
  <si>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</si>
  <si>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</si>
  <si>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</si>
  <si>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</si>
  <si>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</si>
  <si>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</si>
  <si>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</si>
  <si>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</si>
  <si>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</si>
  <si>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</si>
  <si>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</si>
  <si>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</si>
  <si>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</si>
  <si>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</si>
  <si>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</si>
  <si>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</si>
  <si>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</si>
  <si>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</si>
  <si>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</si>
  <si>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</si>
  <si>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</si>
  <si>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</si>
  <si>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</si>
  <si>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</si>
  <si>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</si>
  <si>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</si>
  <si>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</si>
  <si>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</si>
  <si>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</si>
  <si>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</si>
  <si>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</si>
  <si>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</si>
  <si>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</si>
  <si>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</si>
  <si>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</si>
  <si>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</si>
  <si>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</si>
  <si>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</si>
  <si>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</si>
  <si>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</si>
  <si>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</si>
  <si>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</si>
  <si>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</si>
  <si>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</si>
  <si>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</si>
  <si>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</si>
  <si>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</si>
  <si>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</si>
  <si>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</si>
  <si>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</si>
  <si>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</si>
  <si>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</si>
  <si>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</si>
  <si>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</si>
  <si>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</si>
  <si>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</si>
  <si>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</si>
  <si>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</si>
  <si>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</si>
  <si>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</si>
  <si>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</si>
  <si>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</si>
  <si>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</si>
  <si>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</si>
  <si>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</si>
  <si>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</si>
  <si>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</si>
  <si>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</si>
  <si>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</si>
  <si>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</si>
  <si>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</si>
  <si>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</si>
  <si>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</si>
  <si>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</si>
  <si>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</si>
  <si>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</si>
  <si>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</si>
  <si>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</si>
  <si>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</si>
  <si>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</si>
  <si>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</si>
  <si>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</si>
  <si>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</si>
  <si>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</si>
  <si>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</si>
  <si>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</si>
  <si>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</si>
  <si>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</si>
  <si>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</si>
  <si>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</si>
  <si>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</si>
  <si>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</si>
  <si>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</si>
  <si>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</si>
  <si>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</si>
  <si>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</si>
  <si>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</si>
  <si>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</si>
  <si>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</si>
  <si>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</si>
  <si>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</si>
  <si>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</si>
  <si>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</si>
  <si>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</si>
  <si>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</si>
  <si>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</si>
  <si>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</si>
  <si>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</si>
  <si>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</si>
  <si>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</si>
  <si>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</si>
  <si>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</si>
  <si>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</si>
  <si>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</si>
  <si>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</si>
  <si>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</si>
  <si>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</si>
  <si>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</si>
  <si>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</si>
  <si>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</si>
  <si>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</si>
  <si>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</si>
  <si>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</si>
  <si>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</si>
  <si>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</si>
  <si>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</si>
  <si>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</si>
  <si>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</si>
  <si>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</si>
  <si>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</si>
  <si>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</si>
  <si>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</si>
  <si>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</si>
  <si>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</si>
  <si>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</si>
  <si>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</si>
  <si>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</si>
  <si>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</si>
  <si>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</si>
  <si>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</si>
  <si>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</si>
  <si>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</si>
  <si>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</si>
  <si>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</si>
  <si>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</si>
  <si>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</si>
  <si>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</si>
  <si>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</si>
  <si>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</si>
  <si>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</si>
  <si>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</si>
  <si>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</si>
  <si>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</si>
  <si>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</si>
  <si>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</si>
  <si>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</si>
  <si>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</si>
  <si>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</si>
  <si>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</si>
  <si>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</si>
  <si>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</si>
  <si>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</si>
  <si>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</si>
  <si>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</si>
  <si>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</si>
  <si>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</si>
  <si>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</si>
  <si>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</si>
  <si>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</si>
  <si>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</si>
  <si>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</si>
  <si>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</si>
  <si>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</si>
  <si>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</si>
  <si>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</si>
  <si>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</si>
  <si>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</si>
  <si>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</si>
  <si>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</si>
  <si>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</si>
  <si>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</si>
  <si>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</si>
  <si>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</si>
  <si>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</si>
  <si>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</si>
  <si>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</si>
  <si>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</si>
  <si>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</si>
  <si>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</si>
  <si>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</si>
  <si>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</si>
  <si>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</si>
  <si>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</si>
  <si>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</si>
  <si>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</si>
  <si>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</si>
  <si>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</si>
  <si>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</si>
  <si>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</si>
  <si>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</si>
  <si>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</si>
  <si>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</si>
  <si>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</si>
  <si>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</si>
  <si>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</si>
  <si>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</si>
  <si>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</si>
  <si>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</si>
  <si>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</si>
  <si>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</si>
  <si>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</si>
  <si>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</si>
  <si>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</si>
  <si>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</si>
  <si>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</si>
  <si>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</si>
  <si>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</si>
  <si>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</si>
  <si>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</si>
  <si>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</si>
  <si>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</si>
  <si>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</si>
  <si>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</si>
  <si>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</si>
  <si>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</si>
  <si>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</si>
  <si>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</si>
  <si>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</si>
  <si>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</si>
  <si>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</si>
  <si>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</si>
  <si>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</si>
  <si>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</si>
  <si>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</si>
  <si>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</si>
  <si>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</si>
  <si>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</si>
  <si>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</si>
  <si>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</si>
  <si>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</si>
  <si>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</si>
  <si>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</si>
  <si>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</si>
  <si>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</si>
  <si>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</si>
  <si>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</si>
  <si>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</si>
  <si>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</si>
  <si>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</si>
  <si>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</si>
  <si>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</si>
  <si>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</si>
  <si>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</si>
  <si>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</si>
  <si>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</si>
  <si>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</si>
  <si>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</si>
  <si>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</si>
  <si>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</si>
  <si>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</si>
  <si>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</si>
  <si>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</si>
  <si>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</si>
  <si>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</si>
  <si>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</si>
  <si>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</si>
  <si>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</si>
  <si>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</si>
  <si>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</si>
  <si>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</si>
  <si>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</si>
  <si>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</si>
  <si>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</si>
  <si>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</si>
  <si>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</si>
  <si>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</si>
  <si>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</si>
  <si>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</si>
  <si>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</si>
  <si>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</si>
  <si>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</si>
  <si>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</si>
  <si>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</si>
  <si>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</si>
  <si>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</si>
  <si>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</si>
  <si>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</si>
  <si>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</si>
  <si>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</si>
  <si>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</si>
  <si>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</si>
  <si>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</si>
  <si>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</si>
  <si>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</si>
  <si>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</si>
  <si>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</si>
  <si>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</si>
  <si>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</si>
  <si>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</si>
  <si>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</si>
  <si>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</si>
  <si>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</si>
  <si>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</si>
  <si>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</si>
  <si>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</si>
  <si>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</si>
  <si>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</si>
  <si>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</si>
  <si>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</si>
  <si>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</si>
  <si>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</si>
  <si>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</si>
  <si>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</si>
  <si>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</si>
  <si>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</si>
  <si>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</si>
  <si>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</si>
  <si>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</si>
  <si>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</si>
  <si>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</si>
  <si>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</si>
  <si>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</si>
  <si>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</si>
  <si>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</si>
  <si>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</si>
  <si>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</si>
  <si>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</si>
  <si>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</si>
  <si>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</si>
  <si>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</si>
  <si>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</si>
  <si>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</si>
  <si>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</si>
  <si>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</si>
  <si>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</si>
  <si>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</si>
  <si>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</si>
  <si>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</si>
  <si>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</si>
  <si>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</si>
  <si>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</si>
  <si>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</si>
  <si>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</si>
  <si>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</si>
  <si>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</si>
  <si>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</si>
  <si>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</si>
  <si>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</si>
  <si>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</si>
  <si>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</si>
  <si>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</si>
  <si>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</si>
  <si>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</si>
  <si>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</si>
  <si>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</si>
  <si>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</si>
  <si>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</si>
  <si>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</si>
  <si>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</si>
  <si>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</si>
  <si>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</si>
  <si>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</si>
  <si>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</si>
  <si>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</si>
  <si>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</si>
  <si>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</si>
  <si>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</si>
  <si>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</si>
  <si>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</si>
  <si>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</si>
  <si>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</si>
  <si>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</si>
  <si>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</si>
  <si>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</si>
  <si>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</si>
  <si>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</si>
  <si>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</si>
  <si>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</si>
  <si>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</si>
  <si>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</si>
  <si>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</si>
  <si>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</si>
  <si>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</si>
  <si>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</si>
  <si>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</si>
  <si>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</si>
  <si>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</si>
  <si>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</si>
  <si>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</si>
  <si>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</si>
  <si>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</si>
  <si>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</si>
  <si>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</si>
  <si>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</si>
  <si>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</si>
  <si>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</si>
  <si>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</si>
  <si>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</si>
  <si>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</si>
  <si>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</si>
  <si>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</si>
  <si>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</si>
  <si>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</si>
  <si>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</si>
  <si>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</si>
  <si>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</si>
  <si>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</si>
  <si>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</si>
  <si>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</si>
  <si>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</si>
  <si>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</si>
  <si>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</si>
  <si>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</si>
  <si>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</si>
  <si>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</si>
  <si>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</si>
  <si>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</si>
  <si>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</si>
  <si>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</si>
  <si>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</si>
  <si>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</si>
  <si>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</si>
  <si>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</si>
  <si>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</si>
  <si>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</si>
  <si>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</si>
  <si>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</si>
  <si>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</si>
  <si>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</si>
  <si>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</si>
  <si>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</si>
  <si>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</si>
  <si>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</si>
  <si>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</si>
  <si>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</si>
  <si>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</si>
  <si>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</si>
  <si>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</si>
  <si>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</si>
  <si>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</si>
  <si>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</si>
  <si>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</si>
  <si>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</si>
  <si>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</si>
  <si>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</si>
  <si>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</si>
  <si>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</si>
  <si>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</si>
  <si>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</si>
  <si>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</si>
  <si>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</si>
  <si>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</si>
  <si>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</si>
  <si>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</si>
  <si>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</si>
  <si>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</si>
  <si>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</si>
  <si>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</si>
  <si>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</si>
  <si>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</si>
  <si>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</si>
  <si>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</si>
  <si>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</si>
  <si>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</si>
  <si>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</si>
  <si>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</si>
  <si>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</si>
  <si>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</si>
  <si>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</si>
  <si>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</si>
  <si>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</si>
  <si>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</si>
  <si>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</si>
  <si>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</si>
  <si>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</si>
  <si>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</si>
  <si>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</si>
  <si>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</si>
  <si>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</si>
  <si>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</si>
  <si>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</si>
  <si>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</si>
  <si>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</si>
  <si>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</si>
  <si>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</si>
  <si>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</si>
  <si>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</si>
  <si>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</si>
  <si>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</si>
  <si>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</si>
  <si>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</si>
  <si>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</si>
  <si>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</si>
  <si>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</si>
  <si>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</si>
  <si>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</si>
  <si>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</si>
  <si>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</si>
  <si>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</si>
  <si>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</si>
  <si>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</si>
  <si>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</si>
  <si>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</si>
  <si>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</si>
  <si>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</si>
  <si>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</si>
  <si>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</si>
  <si>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</si>
  <si>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</si>
  <si>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</si>
  <si>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</si>
  <si>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</si>
  <si>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</si>
  <si>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</si>
  <si>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</si>
  <si>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</si>
  <si>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</si>
  <si>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</si>
  <si>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</si>
  <si>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</si>
  <si>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</si>
  <si>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</si>
  <si>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</si>
  <si>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</si>
  <si>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</si>
  <si>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</si>
  <si>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</si>
  <si>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</si>
  <si>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</si>
  <si>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</si>
  <si>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</si>
  <si>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</si>
  <si>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</si>
  <si>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</si>
  <si>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</si>
  <si>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</si>
  <si>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</si>
  <si>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</si>
  <si>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</si>
  <si>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</si>
  <si>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</si>
  <si>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</si>
  <si>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</si>
  <si>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</si>
  <si>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</si>
  <si>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</si>
  <si>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</si>
  <si>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</si>
  <si>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</si>
  <si>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</si>
  <si>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</si>
  <si>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</si>
  <si>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</si>
  <si>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</si>
  <si>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</si>
  <si>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</si>
  <si>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</si>
  <si>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</si>
  <si>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</si>
  <si>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</si>
  <si>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</si>
  <si>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</si>
  <si>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</si>
  <si>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</si>
  <si>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</si>
  <si>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</si>
  <si>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</si>
  <si>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</si>
  <si>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</si>
  <si>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</si>
  <si>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</si>
  <si>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</si>
  <si>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</si>
  <si>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</si>
  <si>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</si>
  <si>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</si>
  <si>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</si>
  <si>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</si>
  <si>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</si>
  <si>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</si>
  <si>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</si>
  <si>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</si>
  <si>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</si>
  <si>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</si>
  <si>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</si>
  <si>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</si>
  <si>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</si>
  <si>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</si>
  <si>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</si>
  <si>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</si>
  <si>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</si>
  <si>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</si>
  <si>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</si>
  <si>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</si>
  <si>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</si>
  <si>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</si>
  <si>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</si>
  <si>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</si>
  <si>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</si>
  <si>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</si>
  <si>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</si>
  <si>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</si>
  <si>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</si>
  <si>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</si>
  <si>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</si>
  <si>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</si>
  <si>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</si>
  <si>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</si>
  <si>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</si>
  <si>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</si>
  <si>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</si>
  <si>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</si>
  <si>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</si>
  <si>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</si>
  <si>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</si>
  <si>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</si>
  <si>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</si>
  <si>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</si>
  <si>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</si>
  <si>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</si>
  <si>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</si>
  <si>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</si>
  <si>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</si>
  <si>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</si>
  <si>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</si>
  <si>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</si>
  <si>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</si>
  <si>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</si>
  <si>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</si>
  <si>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</si>
  <si>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</si>
  <si>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</si>
  <si>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</si>
  <si>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</si>
  <si>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</si>
  <si>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</si>
  <si>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</si>
  <si>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</si>
  <si>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</si>
  <si>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</si>
  <si>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</si>
  <si>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</si>
  <si>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</si>
  <si>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</si>
  <si>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</si>
  <si>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</si>
  <si>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</si>
  <si>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</si>
  <si>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</si>
  <si>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</si>
  <si>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</si>
  <si>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</si>
  <si>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</si>
  <si>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</si>
  <si>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</si>
  <si>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</si>
  <si>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</si>
  <si>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</si>
  <si>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</si>
  <si>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</si>
  <si>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</si>
  <si>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</si>
  <si>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</si>
  <si>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</si>
  <si>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</si>
  <si>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</si>
  <si>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</si>
  <si>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</si>
  <si>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</si>
  <si>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</si>
  <si>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</si>
  <si>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</si>
  <si>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</si>
  <si>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</si>
  <si>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</si>
  <si>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</si>
  <si>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</si>
  <si>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</si>
  <si>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</si>
  <si>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</si>
  <si>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</si>
  <si>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</si>
  <si>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</si>
  <si>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</si>
  <si>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</si>
  <si>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</si>
  <si>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</si>
  <si>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</si>
  <si>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</si>
  <si>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</si>
  <si>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</si>
  <si>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</si>
  <si>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</si>
  <si>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</si>
  <si>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</si>
  <si>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</si>
  <si>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</si>
  <si>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</si>
  <si>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</si>
  <si>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</si>
  <si>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</si>
  <si>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</si>
  <si>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</si>
  <si>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</si>
  <si>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</si>
  <si>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</si>
  <si>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</si>
  <si>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</si>
  <si>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</si>
  <si>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</si>
  <si>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</si>
  <si>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</si>
  <si>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</si>
  <si>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</si>
  <si>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</si>
  <si>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</si>
  <si>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</si>
  <si>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</si>
  <si>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</si>
  <si>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</si>
  <si>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</si>
  <si>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</si>
  <si>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</si>
  <si>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</si>
  <si>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</si>
  <si>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</si>
  <si>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</si>
  <si>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</si>
  <si>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</si>
  <si>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</si>
  <si>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</si>
  <si>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</si>
  <si>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</si>
  <si>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</si>
  <si>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</si>
  <si>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</si>
  <si>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</si>
  <si>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</si>
  <si>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</si>
  <si>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</si>
  <si>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</si>
  <si>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</si>
  <si>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</si>
  <si>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</si>
  <si>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</si>
  <si>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</si>
  <si>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</si>
  <si>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</si>
  <si>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</si>
  <si>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</si>
  <si>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</si>
  <si>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</si>
  <si>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</si>
  <si>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</si>
  <si>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</si>
  <si>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</si>
  <si>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</si>
  <si>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</si>
  <si>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</si>
  <si>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</si>
  <si>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</si>
  <si>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</si>
  <si>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</si>
  <si>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</si>
  <si>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</si>
  <si>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</si>
  <si>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</si>
  <si>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</si>
  <si>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</si>
  <si>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</si>
  <si>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</si>
  <si>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</si>
  <si>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</si>
  <si>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</si>
  <si>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</si>
  <si>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</si>
  <si>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</si>
  <si>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</si>
  <si>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</si>
  <si>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</si>
  <si>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</si>
  <si>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</si>
  <si>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</si>
  <si>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</si>
  <si>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</si>
  <si>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</si>
  <si>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</si>
  <si>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</si>
  <si>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</si>
  <si>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</si>
  <si>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</si>
  <si>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</si>
  <si>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</si>
  <si>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</si>
  <si>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</si>
  <si>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</si>
  <si>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</si>
  <si>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</si>
  <si>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</si>
  <si>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</si>
  <si>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</si>
  <si>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</si>
  <si>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</si>
  <si>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</si>
  <si>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</si>
  <si>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</si>
  <si>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</si>
  <si>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</si>
  <si>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</si>
  <si>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</si>
  <si>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</si>
  <si>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</si>
  <si>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</si>
  <si>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</si>
  <si>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</si>
  <si>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</si>
  <si>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</si>
  <si>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</si>
  <si>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</si>
  <si>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</si>
  <si>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</si>
  <si>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</si>
  <si>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</si>
  <si>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</si>
  <si>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</si>
  <si>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</si>
  <si>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</si>
  <si>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</si>
  <si>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</si>
  <si>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</si>
  <si>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</si>
  <si>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</si>
  <si>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</si>
  <si>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</si>
  <si>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</si>
  <si>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</si>
  <si>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</si>
  <si>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</si>
  <si>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</si>
  <si>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</si>
  <si>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</si>
  <si>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</si>
  <si>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</si>
  <si>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</si>
  <si>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</si>
  <si>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</si>
  <si>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</si>
  <si>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</si>
  <si>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</si>
  <si>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</si>
  <si>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</si>
  <si>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</si>
  <si>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</si>
  <si>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</si>
  <si>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</si>
  <si>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</si>
  <si>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</si>
  <si>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</si>
  <si>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</si>
  <si>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</si>
  <si>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</si>
  <si>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</si>
  <si>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</si>
  <si>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</si>
  <si>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</si>
  <si>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</si>
  <si>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</si>
  <si>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</si>
  <si>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</si>
  <si>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</si>
  <si>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</si>
  <si>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</si>
  <si>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</si>
  <si>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</si>
  <si>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</si>
  <si>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</si>
  <si>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</si>
  <si>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</si>
  <si>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</si>
  <si>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</si>
  <si>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</si>
  <si>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</si>
  <si>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</si>
  <si>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</si>
  <si>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</si>
  <si>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</si>
  <si>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</si>
  <si>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</si>
  <si>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</si>
  <si>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</si>
  <si>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</si>
  <si>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</si>
  <si>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</si>
  <si>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</si>
  <si>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</si>
  <si>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</si>
  <si>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</si>
  <si>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</si>
  <si>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</si>
  <si>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</si>
  <si>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</si>
  <si>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</si>
  <si>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</si>
  <si>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</si>
  <si>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</si>
  <si>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</si>
  <si>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</si>
  <si>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</si>
  <si>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</si>
  <si>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</si>
  <si>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</si>
  <si>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</si>
  <si>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</si>
  <si>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</si>
  <si>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</si>
  <si>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</si>
  <si>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</si>
  <si>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</si>
  <si>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</si>
  <si>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</si>
  <si>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</si>
  <si>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</si>
  <si>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</si>
  <si>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</si>
  <si>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</si>
  <si>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</si>
  <si>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</si>
  <si>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</si>
  <si>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</si>
  <si>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</si>
  <si>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</si>
  <si>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</si>
  <si>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</si>
  <si>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</si>
  <si>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</si>
  <si>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</si>
  <si>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</si>
  <si>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</si>
  <si>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</si>
  <si>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</si>
  <si>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</si>
  <si>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</si>
  <si>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</si>
  <si>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</si>
  <si>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</si>
  <si>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</si>
  <si>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</si>
  <si>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</si>
  <si>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</si>
  <si>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</si>
  <si>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</si>
  <si>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</si>
  <si>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</si>
  <si>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</si>
  <si>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</si>
  <si>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</si>
  <si>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</si>
  <si>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</si>
  <si>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</si>
  <si>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</si>
  <si>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</si>
  <si>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</si>
  <si>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</si>
  <si>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</si>
  <si>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</si>
  <si>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</si>
  <si>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</si>
  <si>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</si>
  <si>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</si>
  <si>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</si>
  <si>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</si>
  <si>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</si>
  <si>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</si>
  <si>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</si>
  <si>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</si>
  <si>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</si>
  <si>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</si>
  <si>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</si>
  <si>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</si>
  <si>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</si>
  <si>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</si>
  <si>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</si>
  <si>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</si>
  <si>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</si>
  <si>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</si>
  <si>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</si>
  <si>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</si>
  <si>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</si>
  <si>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</si>
  <si>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</si>
  <si>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</si>
  <si>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</si>
  <si>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</si>
  <si>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</si>
  <si>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</si>
  <si>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</si>
  <si>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</si>
  <si>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</si>
  <si>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</si>
  <si>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</si>
  <si>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</si>
  <si>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</si>
  <si>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</si>
  <si>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</si>
  <si>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</si>
  <si>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</si>
  <si>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</si>
  <si>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</si>
  <si>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</si>
  <si>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</si>
  <si>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</si>
  <si>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</si>
  <si>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</si>
  <si>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</si>
  <si>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</si>
  <si>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</si>
  <si>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</si>
  <si>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</si>
  <si>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</si>
  <si>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</si>
  <si>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</si>
  <si>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</si>
  <si>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</si>
  <si>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</si>
  <si>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</si>
  <si>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</si>
  <si>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</si>
  <si>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</si>
  <si>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</si>
  <si>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</si>
  <si>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</si>
  <si>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</si>
  <si>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</si>
  <si>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</si>
  <si>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</si>
  <si>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</si>
  <si>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</si>
  <si>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</si>
  <si>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</si>
  <si>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</si>
  <si>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</si>
  <si>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</si>
  <si>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</si>
  <si>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</si>
  <si>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</si>
  <si>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</si>
  <si>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</si>
  <si>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</si>
  <si>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</si>
  <si>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</si>
  <si>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</si>
  <si>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</si>
  <si>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</si>
  <si>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</si>
  <si>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</si>
  <si>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</si>
  <si>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</si>
  <si>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</si>
  <si>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</si>
  <si>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</si>
  <si>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</si>
  <si>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</si>
  <si>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</si>
  <si>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</si>
  <si>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</si>
  <si>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</si>
  <si>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</si>
  <si>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</si>
  <si>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</si>
  <si>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</si>
  <si>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</si>
  <si>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</si>
  <si>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</si>
  <si>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</si>
  <si>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</si>
  <si>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</si>
  <si>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</si>
  <si>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</si>
  <si>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</si>
  <si>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</si>
  <si>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</si>
  <si>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</si>
  <si>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</si>
  <si>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</si>
  <si>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</si>
  <si>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</si>
  <si>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</si>
  <si>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</si>
  <si>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</si>
  <si>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</si>
  <si>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</si>
  <si>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</si>
  <si>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</si>
  <si>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</si>
  <si>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</si>
  <si>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</si>
  <si>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</si>
  <si>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</si>
  <si>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</si>
  <si>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</si>
  <si>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</si>
  <si>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</si>
  <si>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</si>
  <si>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</si>
  <si>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</si>
  <si>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</si>
  <si>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</si>
  <si>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</si>
  <si>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</si>
  <si>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</si>
  <si>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</si>
  <si>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</si>
  <si>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</si>
  <si>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</si>
  <si>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</si>
  <si>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</si>
  <si>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</si>
  <si>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</si>
  <si>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</si>
  <si>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</si>
  <si>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</si>
  <si>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</si>
  <si>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</si>
  <si>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</si>
  <si>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</si>
  <si>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</si>
  <si>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</si>
  <si>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</si>
  <si>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</si>
  <si>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</si>
  <si>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</si>
  <si>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</si>
  <si>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</si>
  <si>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</si>
  <si>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</si>
  <si>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</si>
  <si>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</si>
  <si>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</si>
  <si>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</si>
  <si>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</si>
  <si>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</si>
  <si>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</si>
  <si>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</si>
  <si>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</si>
  <si>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</si>
  <si>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</si>
  <si>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</si>
  <si>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</si>
  <si>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</si>
  <si>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</si>
  <si>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</si>
  <si>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</si>
  <si>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</si>
  <si>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</si>
  <si>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</si>
  <si>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</si>
  <si>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</si>
  <si>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</si>
  <si>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</si>
  <si>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</si>
  <si>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</si>
  <si>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</si>
  <si>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</si>
  <si>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</si>
  <si>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</si>
  <si>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</si>
  <si>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</si>
  <si>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</si>
  <si>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</si>
  <si>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</si>
  <si>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</si>
  <si>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</si>
  <si>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</si>
  <si>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</si>
  <si>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</si>
  <si>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</si>
  <si>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</si>
  <si>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</si>
  <si>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</si>
  <si>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</si>
  <si>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</si>
  <si>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</si>
  <si>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</si>
  <si>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</si>
  <si>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</si>
  <si>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</si>
  <si>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</si>
  <si>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</si>
  <si>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</si>
  <si>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</si>
  <si>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</si>
  <si>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</si>
  <si>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</si>
  <si>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</si>
  <si>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</si>
  <si>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</si>
  <si>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</si>
  <si>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</si>
  <si>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</si>
  <si>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</si>
  <si>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</si>
  <si>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</si>
  <si>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</si>
  <si>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</si>
  <si>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</si>
  <si>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</si>
  <si>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</si>
  <si>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</si>
  <si>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</si>
  <si>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</si>
  <si>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</si>
  <si>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</si>
  <si>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</si>
  <si>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</si>
  <si>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</si>
  <si>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</si>
  <si>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</si>
  <si>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</si>
  <si>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</si>
  <si>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</si>
  <si>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</si>
  <si>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</si>
  <si>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</si>
  <si>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</si>
  <si>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</si>
  <si>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</si>
  <si>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</si>
  <si>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</si>
  <si>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</si>
  <si>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</si>
  <si>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</si>
  <si>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</si>
  <si>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</si>
  <si>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</si>
  <si>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</si>
  <si>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</si>
  <si>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</si>
  <si>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</si>
  <si>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</si>
  <si>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</si>
  <si>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</si>
  <si>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</si>
  <si>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</si>
  <si>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</si>
  <si>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</si>
  <si>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</si>
  <si>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</si>
  <si>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</si>
  <si>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</si>
  <si>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</si>
  <si>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</si>
  <si>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</si>
  <si>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</si>
  <si>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</si>
  <si>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</si>
  <si>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</si>
  <si>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</si>
  <si>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</si>
  <si>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</si>
  <si>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</si>
  <si>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</si>
  <si>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</si>
  <si>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</si>
  <si>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</si>
  <si>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</si>
  <si>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</si>
  <si>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</si>
  <si>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</si>
  <si>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</si>
  <si>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</si>
  <si>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</si>
  <si>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</si>
  <si>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</si>
  <si>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</si>
  <si>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</si>
  <si>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</si>
  <si>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</si>
  <si>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</si>
  <si>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</si>
  <si>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</si>
  <si>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</si>
  <si>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</si>
  <si>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</si>
  <si>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</si>
  <si>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</si>
  <si>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</si>
  <si>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</si>
  <si>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</si>
  <si>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</si>
  <si>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</si>
  <si>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</si>
  <si>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</si>
  <si>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</si>
  <si>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</si>
  <si>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</si>
  <si>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</si>
  <si>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</si>
  <si>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</si>
  <si>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</si>
  <si>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</si>
  <si>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</si>
  <si>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</si>
  <si>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</si>
  <si>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</si>
  <si>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</si>
  <si>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</si>
  <si>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</si>
  <si>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</si>
  <si>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</si>
  <si>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</si>
  <si>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</si>
  <si>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</si>
  <si>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</si>
  <si>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</si>
  <si>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</si>
  <si>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</si>
  <si>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</si>
  <si>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</si>
  <si>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</si>
  <si>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</si>
  <si>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</si>
  <si>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</si>
  <si>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</si>
  <si>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</si>
  <si>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</si>
  <si>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</si>
  <si>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</si>
  <si>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</si>
  <si>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</si>
  <si>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</si>
  <si>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</si>
  <si>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</si>
  <si>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</si>
  <si>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</si>
  <si>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</si>
  <si>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</si>
  <si>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</si>
  <si>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</si>
  <si>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</si>
  <si>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</si>
  <si>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</si>
  <si>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</si>
  <si>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</si>
  <si>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</si>
  <si>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</si>
  <si>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</si>
  <si>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</si>
  <si>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</si>
  <si>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</si>
  <si>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</si>
  <si>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</si>
  <si>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</si>
  <si>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</si>
  <si>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</si>
  <si>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</si>
  <si>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</si>
  <si>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</si>
  <si>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</si>
  <si>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</si>
  <si>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</si>
  <si>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</si>
  <si>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</si>
  <si>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</si>
  <si>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</si>
  <si>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</si>
  <si>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</si>
  <si>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</si>
  <si>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</si>
  <si>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</si>
  <si>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</si>
  <si>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</si>
  <si>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</si>
  <si>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</si>
  <si>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</si>
  <si>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</si>
  <si>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</si>
  <si>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</si>
  <si>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</si>
  <si>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</si>
  <si>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</si>
  <si>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</si>
  <si>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</si>
  <si>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</si>
  <si>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</si>
  <si>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</si>
  <si>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</si>
  <si>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</si>
  <si>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</si>
  <si>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</si>
  <si>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</si>
  <si>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</si>
  <si>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</si>
  <si>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</si>
  <si>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</si>
  <si>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</si>
  <si>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</si>
  <si>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</si>
  <si>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</si>
  <si>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</si>
  <si>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</si>
  <si>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</si>
  <si>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</si>
  <si>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</si>
  <si>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</si>
  <si>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</si>
  <si>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</si>
  <si>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</si>
  <si>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</si>
  <si>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</si>
  <si>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</si>
  <si>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</si>
  <si>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</si>
  <si>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</si>
  <si>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</si>
  <si>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</si>
  <si>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</si>
  <si>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</si>
  <si>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</si>
  <si>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</si>
  <si>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</si>
  <si>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</si>
  <si>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</si>
  <si>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</si>
  <si>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</si>
  <si>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</si>
  <si>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</si>
  <si>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</si>
  <si>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</si>
  <si>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</si>
  <si>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</si>
  <si>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</si>
  <si>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</si>
  <si>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</si>
  <si>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</si>
  <si>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</si>
  <si>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</si>
  <si>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</si>
  <si>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</si>
  <si>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</si>
  <si>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</si>
  <si>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</si>
  <si>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</si>
  <si>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</si>
  <si>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</si>
  <si>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</si>
  <si>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</si>
  <si>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</si>
  <si>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</si>
  <si>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</si>
  <si>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</si>
  <si>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</si>
  <si>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</si>
  <si>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</si>
  <si>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</si>
  <si>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</si>
  <si>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</si>
  <si>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</si>
  <si>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</si>
  <si>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</si>
  <si>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</si>
  <si>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</si>
  <si>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</si>
  <si>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</si>
  <si>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</si>
  <si>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</si>
  <si>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</si>
  <si>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</si>
  <si>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</si>
  <si>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</si>
  <si>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</si>
  <si>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</si>
  <si>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</si>
  <si>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</si>
  <si>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</si>
  <si>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</si>
  <si>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</si>
  <si>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</si>
  <si>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</si>
  <si>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</si>
  <si>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</si>
  <si>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</si>
  <si>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</si>
  <si>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</si>
  <si>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</si>
  <si>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</si>
  <si>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</si>
  <si>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</si>
  <si>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</si>
  <si>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</si>
  <si>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</si>
  <si>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</si>
  <si>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</si>
  <si>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</si>
  <si>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</si>
  <si>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</si>
  <si>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</si>
  <si>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</si>
  <si>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</si>
  <si>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</si>
  <si>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</si>
  <si>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</si>
  <si>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</si>
  <si>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</si>
  <si>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</si>
  <si>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</si>
  <si>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</si>
  <si>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</si>
  <si>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</si>
  <si>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</si>
  <si>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</si>
  <si>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</si>
  <si>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</si>
  <si>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</si>
  <si>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</si>
  <si>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</si>
  <si>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</si>
  <si>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</si>
  <si>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</si>
  <si>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</si>
  <si>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</si>
  <si>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</si>
  <si>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</si>
  <si>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</si>
  <si>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</si>
  <si>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</si>
  <si>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</si>
  <si>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</si>
  <si>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</si>
  <si>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</si>
  <si>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</si>
  <si>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</si>
  <si>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</si>
  <si>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</si>
  <si>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</si>
  <si>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</si>
  <si>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</si>
  <si>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</si>
  <si>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</si>
  <si>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</si>
  <si>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</si>
  <si>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</si>
  <si>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</si>
  <si>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</si>
  <si>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</si>
  <si>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</si>
  <si>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</si>
  <si>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</si>
  <si>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</si>
  <si>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</si>
  <si>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</si>
  <si>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</si>
  <si>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</si>
  <si>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</si>
  <si>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</si>
  <si>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</si>
  <si>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</si>
  <si>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</si>
  <si>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</si>
  <si>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</si>
  <si>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</si>
  <si>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</si>
  <si>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</si>
  <si>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</si>
  <si>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</si>
  <si>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</si>
  <si>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</si>
  <si>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</si>
  <si>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</si>
  <si>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</si>
  <si>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</si>
  <si>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</si>
  <si>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</si>
  <si>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</si>
  <si>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</si>
  <si>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</si>
  <si>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</si>
  <si>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</si>
  <si>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</si>
  <si>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</si>
  <si>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</si>
  <si>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</si>
  <si>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</si>
  <si>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</si>
  <si>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</si>
  <si>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</si>
  <si>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</si>
  <si>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</si>
  <si>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</si>
  <si>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</si>
  <si>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</si>
  <si>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</si>
  <si>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</si>
  <si>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</si>
  <si>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</si>
  <si>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</si>
  <si>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</si>
  <si>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</si>
  <si>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</si>
  <si>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</si>
  <si>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</si>
  <si>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</si>
  <si>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</si>
  <si>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</si>
  <si>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</si>
  <si>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</si>
  <si>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</si>
  <si>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</si>
  <si>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</si>
  <si>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</si>
  <si>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</si>
  <si>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</si>
  <si>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</si>
  <si>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</si>
  <si>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</si>
  <si>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</si>
  <si>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</si>
  <si>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</si>
  <si>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</si>
  <si>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</si>
  <si>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</si>
  <si>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</si>
  <si>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</si>
  <si>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</si>
  <si>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</si>
  <si>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</si>
  <si>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</si>
  <si>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</si>
  <si>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</si>
  <si>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</si>
  <si>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</si>
  <si>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</si>
  <si>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</si>
  <si>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</si>
  <si>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</si>
  <si>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</si>
  <si>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</si>
  <si>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</si>
  <si>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</si>
  <si>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</si>
  <si>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</si>
  <si>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</si>
  <si>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</si>
  <si>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</si>
  <si>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</si>
  <si>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</si>
  <si>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</si>
  <si>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</si>
  <si>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</si>
  <si>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</si>
  <si>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</si>
  <si>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</si>
  <si>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</si>
  <si>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</si>
  <si>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</si>
  <si>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</si>
  <si>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</si>
  <si>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</si>
  <si>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</si>
  <si>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</si>
  <si>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</si>
  <si>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</si>
  <si>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</si>
  <si>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</si>
  <si>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</si>
  <si>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</si>
  <si>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</si>
  <si>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</si>
  <si>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</si>
  <si>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</si>
  <si>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</si>
  <si>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</si>
  <si>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</si>
  <si>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</si>
  <si>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</si>
  <si>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</si>
  <si>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</si>
  <si>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</si>
  <si>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</si>
  <si>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</si>
  <si>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</si>
  <si>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</si>
  <si>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</si>
  <si>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</si>
  <si>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</si>
  <si>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</si>
  <si>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</si>
  <si>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</si>
  <si>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</si>
  <si>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</si>
  <si>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</si>
  <si>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</si>
  <si>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</si>
  <si>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</si>
  <si>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</si>
  <si>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</si>
  <si>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</si>
  <si>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</si>
  <si>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</si>
  <si>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</si>
  <si>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</si>
  <si>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</si>
  <si>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</si>
  <si>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</si>
  <si>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</si>
  <si>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</si>
  <si>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</si>
  <si>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</si>
  <si>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</si>
  <si>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</si>
  <si>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</si>
  <si>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</si>
  <si>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</si>
  <si>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</si>
  <si>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</si>
  <si>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</si>
  <si>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</si>
  <si>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</si>
  <si>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</si>
  <si>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</si>
  <si>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</si>
  <si>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</si>
  <si>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</si>
  <si>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</si>
  <si>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</si>
  <si>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</si>
  <si>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</si>
  <si>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</si>
  <si>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</si>
  <si>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</si>
  <si>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</si>
  <si>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</si>
  <si>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</si>
  <si>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</si>
  <si>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</si>
  <si>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</si>
  <si>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</si>
  <si>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</si>
  <si>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</si>
  <si>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</si>
  <si>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</si>
  <si>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</si>
  <si>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</si>
  <si>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</si>
  <si>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</si>
  <si>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</si>
  <si>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</si>
  <si>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</si>
  <si>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</si>
  <si>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</si>
  <si>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</si>
  <si>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</si>
  <si>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</si>
  <si>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</si>
  <si>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</si>
  <si>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</si>
  <si>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</si>
  <si>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</si>
  <si>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</si>
  <si>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</si>
  <si>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</si>
  <si>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</si>
  <si>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</si>
  <si>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</si>
  <si>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</si>
  <si>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</si>
  <si>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</si>
  <si>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</si>
  <si>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</si>
  <si>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</si>
  <si>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</si>
  <si>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</si>
  <si>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</si>
  <si>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</si>
  <si>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</si>
  <si>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</si>
  <si>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</si>
  <si>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</si>
  <si>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</si>
  <si>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</si>
  <si>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</si>
  <si>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</si>
  <si>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</si>
  <si>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</si>
  <si>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</si>
  <si>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</si>
  <si>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</si>
  <si>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</si>
  <si>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</si>
  <si>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</si>
  <si>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</si>
  <si>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</si>
  <si>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</si>
  <si>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</si>
  <si>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</si>
  <si>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</si>
  <si>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</si>
  <si>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</si>
  <si>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</si>
  <si>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</si>
  <si>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</si>
  <si>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</si>
  <si>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</si>
  <si>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</si>
  <si>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</si>
  <si>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</si>
  <si>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</si>
  <si>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</si>
  <si>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</si>
  <si>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</si>
  <si>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</si>
  <si>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</si>
  <si>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</si>
  <si>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</si>
  <si>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</si>
  <si>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</si>
  <si>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</si>
  <si>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</si>
  <si>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</si>
  <si>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</si>
  <si>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</si>
  <si>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</si>
  <si>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</si>
  <si>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</si>
  <si>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</si>
  <si>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</si>
  <si>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</si>
  <si>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</si>
  <si>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</si>
  <si>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</si>
  <si>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</si>
  <si>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</si>
  <si>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</si>
  <si>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</si>
  <si>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</si>
  <si>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</si>
  <si>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</si>
  <si>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</si>
  <si>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</si>
  <si>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</si>
  <si>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</si>
  <si>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</si>
  <si>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</si>
  <si>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</si>
  <si>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</si>
  <si>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</si>
  <si>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</si>
  <si>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</si>
  <si>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</si>
  <si>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</si>
  <si>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</si>
  <si>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</si>
  <si>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</si>
  <si>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</si>
  <si>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</si>
  <si>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</si>
  <si>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</si>
  <si>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</si>
  <si>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</si>
  <si>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</si>
  <si>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</si>
  <si>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</si>
  <si>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</si>
  <si>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</si>
  <si>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</si>
  <si>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</si>
  <si>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</si>
  <si>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</si>
  <si>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</si>
  <si>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</si>
  <si>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</si>
  <si>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</si>
  <si>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</si>
  <si>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</si>
  <si>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</si>
  <si>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</si>
  <si>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</si>
  <si>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</si>
  <si>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</si>
  <si>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</si>
  <si>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</si>
  <si>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</si>
  <si>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</si>
  <si>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</si>
  <si>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</si>
  <si>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</si>
  <si>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</si>
  <si>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</si>
  <si>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</si>
  <si>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</si>
  <si>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</si>
  <si>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</si>
  <si>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</si>
  <si>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</si>
  <si>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</si>
  <si>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</si>
  <si>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</si>
  <si>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</si>
  <si>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</si>
  <si>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</si>
  <si>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</si>
  <si>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</si>
  <si>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</si>
  <si>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</si>
  <si>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</si>
  <si>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</si>
  <si>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</si>
  <si>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</si>
  <si>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</si>
  <si>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</si>
  <si>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</si>
  <si>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</si>
  <si>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</si>
  <si>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</si>
  <si>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</si>
  <si>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</si>
  <si>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</si>
  <si>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</si>
  <si>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</si>
  <si>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</si>
  <si>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</si>
  <si>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</si>
  <si>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</si>
  <si>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</si>
  <si>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</si>
  <si>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</si>
  <si>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</si>
  <si>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</si>
  <si>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</si>
  <si>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</si>
  <si>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</si>
  <si>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</si>
  <si>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</si>
  <si>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</si>
  <si>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</si>
  <si>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</si>
  <si>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</si>
  <si>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</si>
  <si>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</si>
  <si>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</si>
  <si>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</si>
  <si>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</si>
  <si>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</si>
  <si>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</si>
  <si>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</si>
  <si>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</si>
  <si>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</si>
  <si>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</si>
  <si>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</si>
  <si>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</si>
  <si>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</si>
  <si>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</si>
  <si>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</si>
  <si>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</si>
  <si>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</si>
  <si>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</si>
  <si>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</si>
  <si>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</si>
  <si>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</si>
  <si>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</si>
  <si>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</si>
  <si>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</si>
  <si>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</si>
  <si>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</si>
  <si>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</si>
  <si>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</si>
  <si>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</si>
  <si>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</si>
  <si>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</si>
  <si>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</si>
  <si>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</si>
  <si>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</si>
  <si>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</si>
  <si>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</si>
  <si>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</si>
  <si>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</si>
  <si>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</si>
  <si>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</si>
  <si>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</si>
  <si>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</si>
  <si>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</si>
  <si>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</si>
  <si>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</si>
  <si>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</si>
  <si>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</si>
  <si>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</si>
  <si>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</si>
  <si>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</si>
  <si>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</si>
  <si>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</si>
  <si>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</si>
  <si>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</si>
  <si>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</si>
  <si>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</si>
  <si>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</si>
  <si>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</si>
  <si>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</si>
  <si>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</si>
  <si>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</si>
  <si>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</si>
  <si>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</si>
  <si>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</si>
  <si>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</si>
  <si>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</si>
  <si>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</si>
  <si>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</si>
  <si>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</si>
  <si>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</si>
  <si>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</si>
  <si>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</si>
  <si>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</si>
  <si>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</si>
  <si>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</si>
  <si>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</si>
  <si>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</si>
  <si>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</si>
  <si>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</si>
  <si>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</si>
  <si>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</si>
  <si>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</si>
  <si>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</si>
  <si>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</si>
  <si>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</si>
  <si>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</si>
  <si>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</si>
  <si>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</si>
  <si>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</si>
  <si>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</si>
  <si>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</si>
  <si>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</si>
  <si>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</si>
  <si>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</si>
  <si>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</si>
  <si>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</si>
  <si>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</si>
  <si>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</si>
  <si>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</si>
  <si>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</si>
  <si>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</si>
  <si>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</si>
  <si>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</si>
  <si>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</si>
  <si>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</si>
  <si>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</si>
  <si>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</si>
  <si>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</si>
  <si>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</si>
  <si>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</si>
  <si>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</si>
  <si>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</si>
  <si>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</si>
  <si>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</si>
  <si>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</si>
  <si>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</si>
  <si>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</si>
  <si>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</si>
  <si>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</si>
  <si>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</si>
  <si>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</si>
  <si>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</si>
  <si>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</si>
  <si>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</si>
  <si>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</si>
  <si>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</si>
  <si>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</si>
  <si>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</si>
  <si>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</si>
  <si>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</si>
  <si>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</si>
  <si>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</si>
  <si>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</si>
  <si>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</si>
  <si>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</si>
  <si>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</si>
  <si>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</si>
  <si>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</si>
  <si>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</si>
  <si>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</si>
  <si>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</si>
  <si>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</si>
  <si>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</si>
  <si>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</si>
  <si>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</si>
  <si>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</si>
  <si>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</si>
  <si>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</si>
  <si>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</si>
  <si>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</si>
  <si>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</si>
  <si>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</si>
  <si>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</si>
  <si>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</si>
  <si>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</si>
  <si>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</si>
  <si>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</si>
  <si>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</si>
  <si>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</si>
  <si>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</si>
  <si>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</si>
  <si>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</si>
  <si>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</si>
  <si>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</si>
  <si>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</si>
  <si>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</si>
  <si>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</si>
  <si>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</si>
  <si>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</si>
  <si>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</si>
  <si>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</si>
  <si>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</si>
  <si>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</si>
  <si>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</si>
  <si>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</si>
  <si>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</si>
  <si>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</si>
  <si>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</si>
  <si>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</si>
  <si>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</si>
  <si>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</si>
  <si>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</si>
  <si>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</si>
  <si>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</si>
  <si>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</si>
  <si>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</si>
  <si>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</si>
  <si>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</si>
  <si>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</si>
  <si>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</si>
  <si>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</si>
  <si>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</si>
  <si>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</si>
  <si>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</si>
  <si>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</si>
  <si>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</si>
  <si>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</si>
  <si>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</si>
  <si>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</si>
  <si>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</si>
  <si>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</si>
  <si>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</si>
  <si>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</si>
  <si>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</si>
  <si>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</si>
  <si>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</si>
  <si>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</si>
  <si>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</si>
  <si>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</si>
  <si>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</si>
  <si>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</si>
  <si>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</si>
  <si>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</si>
  <si>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</si>
  <si>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</si>
  <si>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</si>
  <si>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</si>
  <si>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</si>
  <si>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</si>
  <si>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</si>
  <si>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</si>
  <si>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</si>
  <si>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</si>
  <si>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</si>
  <si>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</si>
  <si>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</si>
  <si>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</si>
  <si>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</si>
  <si>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</si>
  <si>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</si>
  <si>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</si>
  <si>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</si>
  <si>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</si>
  <si>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</si>
  <si>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</si>
  <si>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</si>
  <si>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</si>
  <si>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</si>
  <si>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</si>
  <si>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</si>
  <si>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</si>
  <si>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</si>
  <si>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</si>
  <si>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</si>
  <si>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</si>
  <si>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</si>
  <si>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</si>
  <si>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</si>
  <si>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</si>
  <si>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</si>
  <si>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</si>
  <si>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</si>
  <si>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</si>
  <si>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</si>
  <si>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</si>
  <si>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</si>
  <si>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</si>
  <si>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</si>
  <si>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</si>
  <si>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</si>
  <si>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</si>
  <si>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</si>
  <si>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</si>
  <si>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</si>
  <si>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</si>
  <si>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</si>
  <si>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</si>
  <si>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</si>
  <si>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</si>
  <si>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</si>
  <si>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</si>
  <si>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</si>
  <si>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</si>
  <si>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</si>
  <si>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</si>
  <si>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</si>
  <si>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</si>
  <si>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</si>
  <si>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</si>
  <si>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</si>
  <si>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</si>
  <si>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</si>
  <si>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</si>
  <si>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</si>
  <si>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</si>
  <si>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</si>
  <si>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</si>
  <si>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</si>
  <si>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</si>
  <si>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</si>
  <si>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</si>
  <si>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</si>
  <si>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</si>
  <si>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</si>
  <si>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</si>
  <si>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</si>
  <si>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</si>
  <si>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</si>
  <si>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</si>
  <si>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</si>
  <si>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</si>
  <si>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</si>
  <si>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</si>
  <si>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</si>
  <si>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</si>
  <si>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</si>
  <si>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</si>
  <si>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</si>
  <si>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</si>
  <si>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</si>
  <si>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</si>
  <si>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</si>
  <si>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</si>
  <si>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</si>
  <si>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</si>
  <si>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</si>
  <si>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</si>
  <si>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</si>
  <si>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</si>
  <si>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</si>
  <si>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</si>
  <si>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</si>
  <si>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</si>
  <si>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</si>
  <si>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</si>
  <si>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</si>
  <si>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</si>
  <si>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</si>
  <si>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</si>
  <si>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</si>
  <si>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</si>
  <si>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</si>
  <si>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</si>
  <si>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</si>
  <si>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</si>
  <si>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</si>
  <si>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</si>
  <si>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</si>
  <si>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</si>
  <si>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</si>
  <si>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</si>
  <si>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</si>
  <si>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</si>
  <si>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</si>
  <si>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</si>
  <si>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</si>
  <si>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</si>
  <si>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</si>
  <si>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</si>
  <si>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</si>
  <si>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</si>
  <si>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</si>
  <si>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</si>
  <si>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</si>
  <si>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</si>
  <si>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</si>
  <si>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</si>
  <si>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</si>
  <si>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</si>
  <si>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</si>
  <si>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</si>
  <si>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</si>
  <si>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</si>
  <si>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</si>
  <si>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</si>
  <si>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</si>
  <si>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</si>
  <si>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</si>
  <si>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</si>
  <si>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</si>
  <si>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</si>
  <si>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</si>
  <si>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</si>
  <si>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</si>
  <si>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</si>
  <si>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</si>
  <si>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</si>
  <si>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</si>
  <si>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</si>
  <si>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</si>
  <si>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</si>
  <si>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</si>
  <si>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</si>
  <si>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</si>
  <si>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</si>
  <si>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</si>
  <si>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</si>
  <si>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</si>
  <si>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</si>
  <si>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</si>
  <si>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</si>
  <si>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</si>
  <si>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</si>
  <si>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</si>
  <si>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</si>
  <si>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</si>
  <si>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</si>
  <si>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</si>
  <si>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</si>
  <si>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</si>
  <si>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</si>
  <si>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</si>
  <si>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</si>
  <si>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</si>
  <si>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</si>
  <si>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</si>
  <si>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</si>
  <si>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</si>
  <si>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</si>
  <si>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</si>
  <si>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</si>
  <si>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</si>
  <si>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</si>
  <si>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</si>
  <si>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</si>
  <si>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</si>
  <si>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</si>
  <si>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</si>
  <si>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</si>
  <si>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</si>
  <si>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</si>
  <si>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</si>
  <si>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</si>
  <si>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</si>
  <si>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</si>
  <si>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</si>
  <si>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</si>
  <si>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</si>
  <si>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</si>
  <si>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</si>
  <si>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</si>
  <si>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</si>
  <si>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</si>
  <si>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</si>
  <si>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</si>
  <si>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</si>
  <si>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</si>
  <si>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</si>
  <si>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</si>
  <si>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</si>
  <si>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</si>
  <si>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</si>
  <si>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</si>
  <si>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</si>
  <si>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</si>
  <si>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</si>
  <si>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</si>
  <si>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</si>
  <si>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</si>
  <si>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</si>
  <si>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</si>
  <si>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</si>
  <si>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</si>
  <si>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</si>
  <si>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</si>
  <si>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</si>
  <si>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</si>
  <si>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</si>
  <si>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</si>
  <si>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</si>
  <si>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</si>
  <si>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</si>
  <si>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</si>
  <si>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</si>
  <si>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</si>
  <si>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</si>
  <si>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</si>
  <si>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</si>
  <si>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</si>
  <si>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</si>
  <si>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</si>
  <si>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</si>
  <si>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</si>
  <si>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</si>
  <si>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</si>
  <si>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</si>
  <si>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</si>
  <si>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</si>
  <si>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</si>
  <si>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</si>
  <si>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</si>
  <si>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</si>
  <si>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</si>
  <si>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</si>
  <si>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</si>
  <si>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</si>
  <si>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</si>
  <si>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</si>
  <si>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</si>
  <si>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</si>
  <si>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</si>
  <si>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</si>
  <si>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</si>
  <si>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</si>
  <si>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</si>
  <si>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</si>
  <si>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</si>
  <si>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</si>
  <si>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</si>
  <si>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</si>
  <si>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</si>
  <si>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</si>
  <si>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</si>
  <si>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</si>
  <si>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</si>
  <si>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</si>
  <si>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</si>
  <si>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</si>
  <si>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</si>
  <si>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</si>
  <si>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</si>
  <si>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</si>
  <si>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</si>
  <si>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</si>
  <si>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</si>
  <si>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</si>
  <si>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</si>
  <si>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</si>
  <si>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</si>
  <si>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</si>
  <si>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</si>
  <si>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</si>
  <si>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</si>
  <si>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</si>
  <si>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</si>
  <si>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</si>
  <si>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</si>
  <si>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</si>
  <si>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</si>
  <si>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</si>
  <si>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</si>
  <si>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</si>
  <si>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</si>
  <si>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</si>
  <si>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</si>
  <si>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</si>
  <si>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</si>
  <si>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</si>
  <si>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</si>
  <si>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</si>
  <si>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</si>
  <si>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</si>
  <si>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</si>
  <si>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</si>
  <si>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</si>
  <si>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</si>
  <si>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</si>
  <si>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</si>
  <si>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</si>
  <si>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</si>
  <si>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</si>
  <si>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</si>
  <si>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</si>
  <si>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</si>
  <si>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</si>
  <si>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</si>
  <si>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</si>
  <si>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</si>
  <si>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</si>
  <si>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</si>
  <si>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</si>
  <si>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</si>
  <si>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</si>
  <si>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</si>
  <si>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</si>
  <si>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</si>
  <si>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</si>
  <si>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</si>
  <si>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</si>
  <si>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</si>
  <si>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</si>
  <si>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</si>
  <si>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</si>
  <si>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</si>
  <si>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</si>
  <si>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</si>
  <si>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</si>
  <si>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</si>
  <si>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</si>
  <si>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</si>
  <si>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</si>
  <si>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</si>
  <si>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</si>
  <si>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</si>
  <si>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</si>
  <si>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</si>
  <si>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</si>
  <si>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</si>
  <si>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</si>
  <si>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</si>
  <si>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</si>
  <si>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</si>
  <si>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</si>
  <si>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</si>
  <si>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</si>
  <si>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</si>
  <si>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</si>
  <si>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</si>
  <si>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</si>
  <si>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</si>
  <si>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</si>
  <si>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</si>
  <si>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</si>
  <si>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</si>
  <si>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</si>
  <si>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</si>
  <si>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</si>
  <si>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</si>
  <si>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</si>
  <si>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</si>
  <si>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</si>
  <si>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</si>
  <si>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</si>
  <si>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</si>
  <si>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</si>
  <si>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</si>
  <si>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</si>
  <si>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</si>
  <si>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</si>
  <si>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</si>
  <si>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</si>
  <si>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</si>
  <si>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</si>
  <si>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</si>
  <si>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</si>
  <si>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</si>
  <si>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</si>
  <si>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</si>
  <si>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</si>
  <si>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</si>
  <si>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</si>
  <si>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</si>
  <si>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</si>
  <si>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</si>
  <si>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</si>
  <si>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</si>
  <si>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</si>
  <si>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</si>
  <si>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</si>
  <si>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</si>
  <si>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</si>
  <si>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</si>
  <si>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</si>
  <si>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</si>
  <si>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</si>
  <si>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</si>
  <si>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</si>
  <si>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</si>
  <si>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</si>
  <si>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</si>
  <si>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</si>
  <si>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</si>
  <si>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</si>
  <si>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</si>
  <si>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</si>
  <si>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</si>
  <si>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</si>
  <si>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</si>
  <si>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</si>
  <si>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</si>
  <si>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</si>
  <si>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</si>
  <si>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</si>
  <si>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</si>
  <si>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</si>
  <si>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</si>
  <si>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</si>
  <si>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</si>
  <si>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</si>
  <si>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</si>
  <si>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</si>
  <si>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</si>
  <si>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</si>
  <si>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</si>
  <si>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</si>
  <si>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</si>
  <si>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</si>
  <si>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</si>
  <si>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</si>
  <si>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</si>
  <si>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</si>
  <si>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</si>
  <si>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</si>
  <si>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</si>
  <si>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</si>
  <si>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</si>
  <si>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</si>
  <si>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</si>
  <si>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</si>
  <si>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</si>
  <si>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</si>
  <si>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</si>
  <si>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</si>
  <si>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</si>
  <si>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</si>
  <si>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</si>
  <si>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</si>
  <si>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</si>
  <si>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</si>
  <si>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</si>
  <si>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</si>
  <si>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</si>
  <si>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</si>
  <si>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</si>
  <si>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</si>
  <si>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</si>
  <si>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</si>
  <si>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</si>
  <si>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</si>
  <si>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</si>
  <si>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</si>
  <si>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</si>
  <si>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</si>
  <si>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</si>
  <si>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</si>
  <si>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</si>
  <si>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</si>
  <si>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</si>
  <si>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</si>
  <si>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</si>
  <si>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</si>
  <si>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</si>
  <si>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</si>
  <si>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</si>
  <si>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</si>
  <si>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</si>
  <si>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</si>
  <si>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</si>
  <si>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</si>
  <si>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</si>
  <si>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</si>
  <si>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</si>
  <si>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</si>
  <si>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</si>
  <si>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</si>
  <si>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</si>
  <si>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</si>
  <si>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</si>
  <si>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</si>
  <si>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</si>
  <si>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</si>
  <si>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</si>
  <si>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</si>
  <si>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</si>
  <si>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</si>
  <si>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</si>
  <si>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</si>
  <si>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</si>
  <si>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</si>
  <si>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</si>
  <si>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</si>
  <si>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</si>
  <si>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</si>
  <si>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</si>
  <si>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</si>
  <si>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</si>
  <si>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</si>
  <si>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</si>
  <si>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</si>
  <si>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</si>
  <si>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</si>
  <si>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</si>
  <si>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</si>
  <si>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</si>
  <si>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</si>
  <si>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</si>
  <si>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</si>
  <si>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</si>
  <si>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</si>
  <si>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</si>
  <si>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</si>
  <si>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</si>
  <si>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</si>
  <si>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</si>
  <si>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</si>
  <si>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</si>
  <si>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</si>
  <si>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</si>
  <si>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</si>
  <si>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</si>
  <si>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</si>
  <si>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</si>
  <si>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</si>
  <si>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</si>
  <si>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</si>
  <si>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</si>
  <si>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</si>
  <si>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</si>
  <si>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</si>
  <si>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</si>
  <si>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</si>
  <si>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</si>
  <si>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</si>
  <si>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</si>
  <si>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</si>
  <si>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</si>
  <si>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</si>
  <si>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</si>
  <si>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</si>
  <si>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</si>
  <si>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</si>
  <si>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</si>
  <si>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</si>
  <si>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</si>
  <si>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</si>
  <si>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</si>
  <si>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</si>
  <si>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</si>
  <si>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</si>
  <si>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</si>
  <si>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</si>
  <si>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</si>
  <si>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</si>
  <si>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</si>
  <si>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</si>
  <si>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</si>
  <si>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</si>
  <si>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</si>
  <si>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</si>
  <si>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</si>
  <si>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</si>
  <si>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</si>
  <si>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</si>
  <si>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</si>
  <si>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</si>
  <si>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</si>
  <si>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</si>
  <si>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</si>
  <si>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</si>
  <si>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</si>
  <si>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</si>
  <si>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</si>
  <si>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</si>
  <si>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</si>
  <si>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</si>
  <si>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</si>
  <si>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</si>
  <si>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</si>
  <si>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</si>
  <si>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</si>
  <si>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</si>
  <si>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</si>
  <si>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</si>
  <si>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</si>
  <si>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</si>
  <si>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</si>
  <si>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</si>
  <si>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</si>
  <si>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</si>
  <si>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</si>
  <si>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</si>
  <si>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</si>
  <si>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</si>
  <si>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</si>
  <si>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</si>
  <si>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</si>
  <si>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</si>
  <si>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</si>
  <si>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</si>
  <si>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</si>
  <si>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</si>
  <si>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</si>
  <si>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</si>
  <si>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</si>
  <si>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</si>
  <si>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</si>
  <si>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</si>
  <si>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</si>
  <si>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</si>
  <si>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</si>
  <si>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</si>
  <si>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</si>
  <si>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</si>
  <si>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</si>
  <si>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</si>
  <si>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</si>
  <si>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</si>
  <si>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</si>
  <si>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</si>
  <si>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</si>
  <si>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</si>
  <si>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</si>
  <si>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</si>
  <si>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</si>
  <si>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</si>
  <si>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</si>
  <si>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</si>
  <si>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</si>
  <si>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</si>
  <si>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</si>
  <si>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</si>
  <si>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</si>
  <si>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</si>
  <si>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</si>
  <si>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</si>
  <si>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</si>
  <si>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</si>
  <si>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</si>
  <si>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</si>
  <si>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</si>
  <si>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</si>
  <si>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</si>
  <si>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</si>
  <si>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</si>
  <si>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</si>
  <si>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</si>
  <si>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</si>
  <si>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</si>
  <si>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</si>
  <si>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</si>
  <si>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</si>
  <si>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</si>
  <si>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</si>
  <si>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</si>
  <si>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</si>
  <si>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</si>
  <si>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</si>
  <si>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</si>
  <si>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</si>
  <si>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</si>
  <si>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</si>
  <si>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</si>
  <si>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</si>
  <si>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</si>
  <si>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</si>
  <si>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</si>
  <si>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</si>
  <si>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</si>
  <si>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</si>
  <si>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</si>
  <si>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</si>
  <si>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</si>
  <si>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</si>
  <si>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</si>
  <si>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</si>
  <si>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</si>
  <si>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</si>
  <si>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</si>
  <si>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</si>
  <si>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</si>
  <si>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</si>
  <si>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</si>
  <si>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</si>
  <si>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</si>
  <si>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</si>
  <si>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</si>
  <si>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</si>
  <si>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</si>
  <si>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</si>
  <si>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</si>
  <si>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</si>
  <si>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</si>
  <si>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</si>
  <si>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</si>
  <si>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</si>
  <si>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</si>
  <si>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</si>
  <si>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</si>
  <si>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</si>
  <si>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</si>
  <si>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</si>
  <si>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</si>
  <si>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</si>
  <si>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</si>
  <si>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</si>
  <si>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</si>
  <si>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</si>
  <si>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</si>
  <si>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</si>
  <si>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</si>
  <si>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</si>
  <si>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</si>
  <si>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</si>
  <si>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</si>
  <si>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</si>
  <si>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</si>
  <si>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</si>
  <si>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</si>
  <si>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</si>
  <si>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</si>
  <si>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</si>
  <si>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</si>
  <si>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</si>
  <si>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</si>
  <si>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</si>
  <si>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</si>
  <si>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</si>
  <si>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</si>
  <si>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</si>
  <si>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</si>
  <si>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</si>
  <si>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</si>
  <si>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</si>
  <si>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</si>
  <si>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</si>
  <si>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</si>
  <si>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</si>
  <si>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</si>
  <si>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</si>
  <si>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</si>
  <si>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</si>
  <si>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</si>
  <si>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</si>
  <si>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</si>
  <si>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</si>
  <si>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</si>
  <si>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</si>
  <si>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</si>
  <si>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</si>
  <si>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</si>
  <si>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</si>
  <si>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</si>
  <si>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</si>
  <si>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</si>
  <si>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</si>
  <si>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</si>
  <si>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</si>
  <si>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</si>
  <si>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</si>
  <si>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</si>
  <si>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</si>
  <si>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</si>
  <si>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</si>
  <si>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</si>
  <si>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</si>
  <si>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</si>
  <si>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</si>
  <si>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</si>
  <si>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</si>
  <si>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</si>
  <si>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</si>
  <si>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</si>
  <si>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</si>
  <si>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</si>
  <si>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</si>
  <si>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</si>
  <si>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</si>
  <si>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</si>
  <si>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</si>
  <si>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</si>
  <si>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</si>
  <si>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</si>
  <si>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</si>
  <si>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</si>
  <si>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</si>
  <si>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</si>
  <si>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</si>
  <si>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</si>
  <si>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</si>
  <si>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</si>
  <si>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</si>
  <si>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</si>
  <si>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</si>
  <si>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</si>
  <si>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</si>
  <si>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</si>
  <si>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</si>
  <si>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</si>
  <si>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</si>
  <si>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</si>
  <si>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</si>
  <si>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</si>
  <si>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</si>
  <si>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</si>
  <si>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</si>
  <si>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</si>
  <si>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</si>
  <si>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</si>
  <si>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</si>
  <si>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</si>
  <si>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</si>
  <si>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</si>
  <si>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</si>
  <si>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</si>
  <si>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</si>
  <si>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</si>
  <si>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</si>
  <si>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</si>
  <si>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</si>
  <si>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</si>
  <si>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</si>
  <si>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</si>
  <si>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</si>
  <si>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</si>
  <si>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</si>
  <si>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</si>
  <si>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</si>
  <si>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</si>
  <si>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</si>
  <si>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</si>
  <si>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</si>
  <si>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</si>
  <si>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</si>
  <si>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</si>
  <si>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</si>
  <si>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</si>
  <si>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</si>
  <si>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</si>
  <si>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</si>
  <si>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</si>
  <si>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</si>
  <si>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</si>
  <si>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</si>
  <si>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</si>
  <si>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</si>
  <si>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</si>
  <si>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</si>
  <si>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</si>
  <si>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</si>
  <si>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</si>
  <si>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</si>
  <si>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</si>
  <si>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</si>
  <si>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</si>
  <si>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</si>
  <si>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</si>
  <si>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</si>
  <si>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</si>
  <si>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</si>
  <si>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</si>
  <si>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</si>
  <si>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</si>
  <si>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</si>
  <si>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</si>
  <si>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</si>
  <si>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</si>
  <si>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</si>
  <si>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</si>
  <si>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</si>
  <si>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</si>
  <si>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</si>
  <si>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</si>
  <si>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</si>
  <si>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</si>
  <si>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</si>
  <si>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</si>
  <si>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</si>
  <si>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</si>
  <si>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</si>
  <si>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</si>
  <si>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</si>
  <si>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</si>
  <si>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</si>
  <si>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</si>
  <si>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</si>
  <si>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</si>
  <si>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</si>
  <si>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</si>
  <si>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</si>
  <si>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</si>
  <si>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</si>
  <si>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</si>
  <si>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</si>
  <si>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</si>
  <si>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</si>
  <si>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</si>
  <si>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</si>
  <si>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</si>
  <si>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</si>
  <si>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</si>
  <si>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</si>
  <si>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</si>
  <si>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</si>
  <si>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</si>
  <si>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</si>
  <si>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</si>
  <si>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</si>
  <si>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</si>
  <si>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</si>
  <si>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</si>
  <si>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</si>
  <si>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</si>
  <si>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</si>
  <si>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</si>
  <si>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</si>
  <si>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</si>
  <si>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</si>
  <si>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</si>
  <si>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</si>
  <si>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</si>
  <si>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</si>
  <si>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</si>
  <si>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</si>
  <si>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</si>
  <si>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</si>
  <si>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</si>
  <si>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</si>
  <si>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</si>
  <si>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</si>
  <si>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</si>
  <si>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</si>
  <si>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</si>
  <si>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</si>
  <si>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</si>
  <si>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</si>
  <si>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</si>
  <si>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</si>
  <si>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</si>
  <si>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</si>
  <si>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</si>
  <si>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</si>
  <si>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</si>
  <si>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</si>
  <si>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</si>
  <si>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</si>
  <si>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</si>
  <si>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</si>
  <si>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</si>
  <si>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</si>
  <si>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</si>
  <si>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</si>
  <si>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</si>
  <si>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</si>
  <si>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</si>
  <si>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</si>
  <si>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</si>
  <si>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</si>
  <si>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</si>
  <si>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</si>
  <si>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</si>
  <si>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</si>
  <si>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</si>
  <si>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</si>
  <si>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</si>
  <si>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</si>
  <si>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</si>
  <si>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</si>
  <si>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</si>
  <si>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</si>
  <si>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</si>
  <si>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</si>
  <si>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</si>
  <si>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</si>
  <si>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</si>
  <si>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</si>
  <si>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</si>
  <si>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</si>
  <si>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</si>
  <si>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</si>
  <si>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</si>
  <si>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</si>
  <si>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</si>
  <si>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</si>
  <si>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</si>
  <si>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</si>
  <si>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</si>
  <si>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</si>
  <si>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</si>
  <si>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</si>
  <si>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</si>
  <si>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</si>
  <si>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</si>
  <si>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</si>
  <si>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</si>
  <si>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</si>
  <si>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</si>
  <si>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</si>
  <si>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</si>
  <si>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</si>
  <si>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</si>
  <si>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</si>
  <si>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</si>
  <si>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</si>
  <si>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</si>
  <si>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</si>
  <si>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</si>
  <si>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</si>
  <si>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</si>
  <si>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</si>
  <si>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</si>
  <si>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</si>
  <si>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</si>
  <si>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</si>
  <si>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</si>
  <si>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</si>
  <si>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</si>
  <si>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</si>
  <si>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</si>
  <si>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</si>
  <si>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</si>
  <si>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</si>
  <si>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</si>
  <si>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</si>
  <si>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</si>
  <si>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</si>
  <si>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</si>
  <si>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</si>
  <si>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</si>
  <si>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</si>
  <si>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</si>
  <si>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</si>
  <si>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</si>
  <si>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</si>
  <si>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</si>
  <si>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</si>
  <si>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</si>
  <si>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</si>
  <si>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</si>
  <si>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</si>
  <si>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</si>
  <si>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</si>
  <si>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</si>
  <si>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</si>
  <si>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</si>
  <si>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</si>
  <si>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</si>
  <si>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</si>
  <si>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</si>
  <si>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</si>
  <si>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</si>
  <si>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</si>
  <si>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</si>
  <si>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</si>
  <si>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</si>
  <si>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</si>
  <si>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</si>
  <si>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</si>
  <si>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</si>
  <si>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</si>
  <si>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</si>
  <si>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</si>
  <si>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</si>
  <si>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</si>
  <si>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</si>
  <si>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</si>
  <si>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</si>
  <si>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</si>
  <si>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</si>
  <si>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</si>
  <si>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</si>
  <si>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</si>
  <si>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</si>
  <si>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</si>
  <si>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</si>
  <si>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</si>
  <si>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</si>
  <si>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</si>
  <si>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</si>
  <si>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</si>
  <si>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</si>
  <si>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</si>
  <si>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</si>
  <si>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</si>
  <si>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</si>
  <si>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</si>
  <si>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</si>
  <si>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</si>
  <si>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</si>
  <si>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</si>
  <si>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</si>
  <si>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</si>
  <si>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</si>
  <si>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</si>
  <si>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</si>
  <si>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</si>
  <si>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</si>
  <si>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</si>
  <si>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</si>
  <si>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</si>
  <si>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</si>
  <si>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</si>
  <si>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</si>
  <si>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</si>
  <si>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</si>
  <si>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</si>
  <si>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</si>
  <si>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</si>
  <si>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</si>
  <si>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</si>
  <si>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</si>
  <si>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</si>
  <si>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</si>
  <si>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</si>
  <si>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</si>
  <si>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</si>
  <si>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</si>
  <si>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</si>
  <si>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</si>
  <si>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</si>
  <si>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</si>
  <si>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</si>
  <si>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</si>
  <si>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</si>
  <si>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</si>
  <si>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</si>
  <si>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</si>
  <si>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</si>
  <si>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</si>
  <si>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</si>
  <si>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</si>
  <si>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</si>
  <si>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</si>
  <si>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</si>
  <si>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</si>
  <si>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</si>
  <si>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</si>
  <si>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</si>
  <si>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</si>
  <si>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</si>
  <si>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</si>
  <si>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</si>
  <si>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</si>
  <si>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</si>
  <si>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</si>
  <si>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</si>
  <si>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</si>
  <si>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</si>
  <si>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</si>
  <si>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</si>
  <si>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</si>
  <si>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</si>
  <si>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</si>
  <si>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</si>
  <si>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</si>
  <si>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</si>
  <si>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</si>
  <si>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</si>
  <si>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</si>
  <si>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</si>
  <si>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</si>
  <si>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</si>
  <si>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</si>
  <si>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</si>
  <si>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</si>
  <si>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</si>
  <si>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</si>
  <si>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</si>
  <si>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</si>
  <si>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</si>
  <si>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</si>
  <si>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</si>
  <si>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</si>
  <si>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</si>
  <si>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</si>
  <si>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</si>
  <si>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</si>
  <si>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</si>
  <si>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</si>
  <si>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</si>
  <si>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</si>
  <si>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</si>
  <si>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</si>
  <si>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</si>
  <si>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</si>
  <si>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</si>
  <si>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</si>
  <si>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</si>
  <si>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</si>
  <si>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</si>
  <si>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</si>
  <si>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</si>
  <si>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</si>
  <si>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</si>
  <si>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</si>
  <si>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</si>
  <si>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</si>
  <si>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</si>
  <si>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</si>
  <si>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</si>
  <si>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</si>
  <si>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</si>
  <si>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</si>
  <si>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</si>
  <si>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</si>
  <si>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</si>
  <si>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</si>
  <si>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</si>
  <si>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</si>
  <si>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</si>
  <si>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</si>
  <si>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</si>
  <si>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</si>
  <si>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</si>
  <si>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</si>
  <si>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</si>
  <si>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</si>
  <si>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</si>
  <si>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</si>
  <si>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</si>
  <si>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</si>
  <si>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</si>
  <si>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</si>
  <si>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</si>
  <si>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</si>
  <si>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</si>
  <si>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</si>
  <si>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</si>
  <si>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</si>
  <si>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</si>
  <si>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</si>
  <si>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</si>
  <si>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</si>
  <si>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</si>
  <si>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</si>
  <si>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</si>
  <si>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</si>
  <si>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</si>
  <si>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</si>
  <si>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</si>
  <si>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</si>
  <si>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</si>
  <si>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</si>
  <si>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</si>
  <si>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</si>
  <si>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</si>
  <si>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</si>
  <si>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</si>
  <si>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</si>
  <si>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</si>
  <si>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</si>
  <si>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</si>
  <si>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</si>
  <si>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</si>
  <si>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</si>
  <si>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</si>
  <si>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</si>
  <si>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</si>
  <si>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</si>
  <si>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</si>
  <si>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</si>
  <si>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</si>
  <si>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</si>
  <si>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</si>
  <si>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</si>
  <si>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</si>
  <si>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</si>
  <si>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</si>
  <si>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</si>
  <si>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</si>
  <si>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</si>
  <si>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</si>
  <si>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</si>
  <si>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</si>
  <si>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</si>
  <si>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</si>
  <si>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</si>
  <si>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</si>
  <si>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</si>
  <si>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</si>
  <si>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</si>
  <si>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</si>
  <si>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</si>
  <si>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</si>
  <si>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</si>
  <si>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</si>
  <si>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</si>
  <si>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</si>
  <si>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</si>
  <si>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</si>
  <si>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</si>
  <si>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</si>
  <si>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</si>
  <si>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</si>
  <si>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</si>
  <si>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</si>
  <si>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</si>
  <si>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</si>
  <si>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</si>
  <si>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</si>
  <si>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</si>
  <si>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</si>
  <si>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</si>
  <si>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</si>
  <si>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</si>
  <si>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</si>
  <si>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</si>
  <si>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</si>
  <si>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</si>
  <si>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</si>
  <si>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</si>
  <si>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</si>
  <si>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</si>
  <si>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</si>
  <si>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</si>
  <si>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</si>
  <si>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</si>
  <si>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</si>
  <si>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</si>
  <si>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</si>
  <si>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</si>
  <si>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</si>
  <si>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</si>
  <si>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</si>
  <si>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</si>
  <si>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</si>
  <si>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</si>
  <si>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</si>
  <si>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</si>
  <si>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</si>
  <si>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</si>
  <si>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</si>
  <si>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</si>
  <si>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</si>
  <si>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</si>
  <si>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</si>
  <si>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</si>
  <si>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</si>
  <si>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</si>
  <si>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</si>
  <si>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</si>
  <si>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</si>
  <si>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</si>
  <si>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</si>
  <si>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</si>
  <si>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</si>
  <si>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</si>
  <si>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</si>
  <si>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</si>
  <si>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</si>
  <si>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</si>
  <si>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</si>
  <si>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</si>
  <si>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</si>
  <si>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</si>
  <si>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</si>
  <si>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</si>
  <si>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</si>
  <si>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</si>
  <si>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</si>
  <si>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</si>
  <si>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</si>
  <si>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</si>
  <si>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</si>
  <si>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</si>
  <si>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</si>
  <si>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</si>
  <si>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</si>
  <si>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</si>
  <si>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</si>
  <si>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</si>
  <si>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</si>
  <si>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</si>
  <si>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</si>
  <si>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</si>
  <si>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</si>
  <si>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</si>
  <si>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</si>
  <si>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</si>
  <si>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</si>
  <si>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</si>
  <si>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</si>
  <si>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</si>
  <si>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</si>
  <si>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</si>
  <si>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</si>
  <si>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</si>
  <si>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</si>
  <si>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</si>
  <si>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</si>
  <si>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</si>
  <si>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</si>
  <si>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</si>
  <si>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</si>
  <si>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</si>
  <si>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</si>
  <si>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</si>
  <si>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</si>
  <si>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</si>
  <si>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</si>
  <si>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</si>
  <si>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</si>
  <si>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</si>
  <si>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</si>
  <si>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</si>
  <si>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</si>
  <si>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</si>
  <si>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</si>
  <si>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</si>
  <si>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</si>
  <si>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</si>
  <si>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</si>
  <si>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</si>
  <si>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</si>
  <si>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</si>
  <si>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</si>
  <si>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</si>
  <si>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</si>
  <si>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</si>
  <si>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</si>
  <si>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</si>
  <si>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</si>
  <si>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</si>
  <si>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</si>
  <si>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</si>
  <si>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</si>
  <si>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</si>
  <si>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</si>
  <si>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</si>
  <si>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</si>
  <si>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</si>
  <si>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</si>
  <si>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</si>
  <si>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</si>
  <si>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</si>
  <si>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</si>
  <si>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</si>
  <si>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</si>
  <si>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</si>
  <si>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</si>
  <si>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</si>
  <si>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</si>
  <si>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</si>
  <si>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</si>
  <si>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</si>
  <si>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</si>
  <si>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</si>
  <si>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</si>
  <si>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</si>
  <si>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</si>
  <si>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</si>
  <si>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</si>
  <si>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</si>
  <si>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</si>
  <si>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</si>
  <si>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</si>
  <si>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</si>
  <si>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</si>
  <si>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</si>
  <si>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</si>
  <si>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</si>
  <si>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</si>
  <si>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</si>
  <si>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</si>
  <si>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</si>
  <si>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</si>
  <si>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</si>
  <si>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</si>
  <si>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</si>
  <si>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</si>
  <si>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</si>
  <si>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</si>
  <si>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</si>
  <si>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</si>
  <si>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</si>
  <si>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</si>
  <si>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</si>
  <si>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</si>
  <si>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</si>
  <si>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</si>
  <si>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</si>
  <si>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</si>
  <si>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</si>
  <si>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</si>
  <si>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</si>
  <si>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</si>
  <si>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</si>
  <si>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</si>
  <si>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</si>
  <si>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</si>
  <si>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</si>
  <si>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</si>
  <si>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</si>
  <si>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</si>
  <si>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</si>
  <si>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</si>
  <si>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</si>
  <si>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</si>
  <si>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</si>
  <si>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</si>
  <si>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</si>
  <si>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</si>
  <si>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</si>
  <si>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</si>
  <si>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</si>
  <si>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</si>
  <si>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</si>
  <si>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</si>
  <si>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</si>
  <si>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</si>
  <si>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</si>
  <si>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</si>
  <si>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</si>
  <si>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</si>
  <si>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</si>
  <si>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</si>
  <si>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</si>
  <si>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</si>
  <si>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</si>
  <si>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</si>
  <si>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</si>
  <si>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</si>
  <si>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</si>
  <si>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</si>
  <si>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</si>
  <si>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</si>
  <si>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</si>
  <si>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</si>
  <si>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</si>
  <si>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</si>
  <si>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</si>
  <si>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</si>
  <si>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</si>
  <si>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</si>
  <si>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</si>
  <si>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</si>
  <si>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</si>
  <si>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</si>
  <si>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</si>
  <si>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</si>
  <si>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</si>
  <si>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</si>
  <si>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</si>
  <si>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</si>
  <si>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</si>
  <si>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</si>
  <si>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</si>
  <si>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</si>
  <si>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</si>
  <si>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</si>
  <si>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</si>
  <si>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</si>
  <si>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</si>
  <si>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</si>
  <si>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</si>
  <si>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</si>
  <si>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</si>
  <si>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</si>
  <si>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</si>
  <si>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</si>
  <si>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</si>
  <si>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</si>
  <si>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</si>
  <si>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</si>
  <si>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</si>
  <si>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</si>
  <si>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</si>
  <si>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</si>
  <si>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</si>
  <si>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</si>
  <si>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</si>
  <si>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</si>
  <si>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</si>
  <si>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</si>
  <si>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</si>
  <si>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</si>
  <si>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</si>
  <si>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</si>
  <si>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</si>
  <si>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</si>
  <si>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</si>
  <si>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</si>
  <si>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</si>
  <si>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</si>
  <si>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</si>
  <si>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</si>
  <si>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</si>
  <si>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</si>
  <si>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</si>
  <si>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</si>
  <si>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</si>
  <si>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</si>
  <si>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</si>
  <si>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</si>
  <si>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</si>
  <si>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</si>
  <si>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</si>
  <si>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</si>
  <si>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</si>
  <si>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</si>
  <si>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</si>
  <si>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</si>
  <si>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</si>
  <si>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</si>
  <si>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</si>
  <si>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</si>
  <si>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</si>
  <si>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</si>
  <si>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</si>
  <si>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</si>
  <si>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</si>
  <si>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</si>
  <si>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</si>
  <si>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</si>
  <si>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</si>
  <si>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</si>
  <si>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</si>
  <si>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</si>
  <si>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</si>
  <si>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</si>
  <si>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</si>
  <si>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</si>
  <si>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</si>
  <si>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</si>
  <si>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</si>
  <si>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</si>
  <si>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</si>
  <si>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</si>
  <si>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</si>
  <si>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</si>
  <si>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</si>
  <si>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</si>
  <si>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</si>
  <si>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</si>
  <si>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</si>
  <si>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</si>
  <si>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</si>
  <si>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</si>
  <si>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</si>
  <si>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</si>
  <si>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</si>
  <si>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</si>
  <si>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</si>
  <si>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</si>
  <si>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</si>
  <si>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</si>
  <si>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</si>
  <si>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</si>
  <si>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</si>
  <si>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</si>
  <si>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</si>
  <si>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</si>
  <si>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</si>
  <si>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</si>
  <si>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</si>
  <si>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</si>
  <si>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</si>
  <si>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</si>
  <si>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</si>
  <si>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</si>
  <si>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</si>
  <si>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</si>
  <si>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</si>
  <si>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</si>
  <si>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</si>
  <si>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</si>
  <si>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</si>
  <si>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</si>
  <si>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</si>
  <si>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</si>
  <si>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</si>
  <si>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</si>
  <si>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</si>
  <si>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</si>
  <si>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</si>
  <si>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</si>
  <si>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</si>
  <si>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</si>
  <si>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</si>
  <si>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</si>
  <si>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</si>
  <si>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</si>
  <si>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</si>
  <si>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</si>
  <si>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</si>
  <si>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</si>
  <si>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</si>
  <si>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</si>
  <si>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</si>
  <si>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</si>
  <si>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</si>
  <si>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</si>
  <si>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</si>
  <si>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</si>
  <si>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</si>
  <si>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</si>
  <si>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</si>
  <si>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</si>
  <si>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</si>
  <si>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</si>
  <si>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</si>
  <si>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</si>
  <si>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</si>
  <si>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</si>
  <si>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</si>
  <si>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</si>
  <si>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</si>
  <si>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</si>
  <si>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</si>
  <si>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</si>
  <si>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</si>
  <si>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</si>
  <si>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</si>
  <si>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</si>
  <si>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</si>
  <si>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</si>
  <si>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</si>
  <si>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</si>
  <si>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</si>
  <si>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</si>
  <si>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</si>
  <si>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</si>
  <si>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</si>
  <si>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</si>
  <si>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</si>
  <si>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</si>
  <si>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</si>
  <si>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</si>
  <si>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</si>
  <si>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</si>
  <si>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</si>
  <si>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</si>
  <si>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</si>
  <si>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</si>
  <si>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</si>
  <si>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</si>
  <si>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</si>
  <si>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</si>
  <si>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</si>
  <si>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</si>
  <si>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</si>
  <si>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</si>
  <si>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</si>
  <si>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</si>
  <si>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</si>
  <si>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</si>
  <si>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</si>
  <si>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</si>
  <si>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</si>
  <si>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</si>
  <si>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</si>
  <si>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</si>
  <si>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</si>
  <si>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</si>
  <si>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</si>
  <si>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</si>
  <si>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</si>
  <si>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</si>
  <si>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</si>
  <si>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</si>
  <si>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</si>
  <si>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</si>
  <si>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</si>
  <si>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</si>
  <si>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</si>
  <si>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</si>
  <si>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</si>
  <si>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</si>
  <si>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</si>
  <si>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</si>
  <si>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</si>
  <si>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</si>
  <si>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</si>
  <si>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</si>
  <si>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</si>
  <si>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</si>
  <si>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</si>
  <si>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</si>
  <si>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</si>
  <si>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</si>
  <si>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</si>
  <si>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</si>
  <si>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</si>
  <si>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</si>
  <si>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</si>
  <si>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</si>
  <si>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</si>
  <si>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</si>
  <si>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</si>
  <si>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</si>
  <si>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</si>
  <si>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</si>
  <si>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</si>
  <si>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</si>
  <si>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</si>
  <si>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</si>
  <si>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</si>
  <si>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</si>
  <si>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</si>
  <si>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</si>
  <si>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</si>
  <si>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</si>
  <si>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</si>
  <si>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</si>
  <si>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</si>
  <si>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</si>
  <si>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</si>
  <si>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</si>
  <si>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</si>
  <si>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</si>
  <si>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</si>
  <si>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</si>
  <si>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</si>
  <si>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</si>
  <si>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</si>
  <si>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</si>
  <si>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</si>
  <si>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</si>
  <si>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</si>
  <si>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</si>
  <si>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</si>
  <si>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</si>
  <si>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</si>
  <si>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</si>
  <si>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</si>
  <si>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</si>
  <si>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</si>
  <si>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</si>
  <si>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</si>
  <si>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</si>
  <si>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</si>
  <si>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</si>
  <si>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</si>
  <si>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</si>
  <si>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</si>
  <si>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</si>
  <si>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</si>
  <si>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</si>
  <si>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</si>
  <si>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</si>
  <si>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</si>
  <si>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</si>
  <si>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</si>
  <si>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</si>
  <si>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</si>
  <si>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</si>
  <si>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</si>
  <si>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</si>
  <si>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</si>
  <si>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</si>
  <si>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</si>
  <si>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</si>
  <si>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</si>
  <si>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</si>
  <si>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</si>
  <si>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</si>
  <si>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</si>
  <si>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</si>
  <si>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</si>
  <si>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</si>
  <si>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</si>
  <si>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</si>
  <si>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</si>
  <si>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</si>
  <si>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</si>
  <si>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</si>
  <si>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</si>
  <si>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</si>
  <si>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</si>
  <si>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</si>
  <si>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</si>
  <si>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</si>
  <si>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</si>
  <si>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</si>
  <si>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</si>
  <si>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</si>
  <si>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</si>
  <si>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</si>
  <si>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</si>
  <si>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</si>
  <si>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</si>
  <si>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</si>
  <si>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</si>
  <si>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</si>
  <si>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</si>
  <si>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</si>
  <si>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</si>
  <si>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</si>
  <si>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</si>
  <si>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</si>
  <si>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</si>
  <si>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</si>
  <si>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</si>
  <si>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</si>
  <si>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</si>
  <si>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</si>
  <si>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</si>
  <si>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</si>
  <si>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</si>
  <si>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</si>
  <si>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</si>
  <si>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</si>
  <si>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</si>
  <si>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</si>
  <si>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</si>
  <si>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</si>
  <si>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</si>
  <si>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</si>
  <si>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</si>
  <si>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</si>
  <si>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</si>
  <si>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</si>
  <si>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</si>
  <si>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</si>
  <si>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</si>
  <si>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</si>
  <si>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</si>
  <si>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</si>
  <si>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</si>
  <si>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</si>
  <si>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</si>
  <si>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</si>
  <si>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</si>
  <si>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</si>
  <si>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</si>
  <si>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</si>
  <si>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</si>
  <si>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</si>
  <si>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</si>
  <si>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</si>
  <si>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</si>
  <si>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</si>
  <si>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</si>
  <si>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</si>
  <si>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</si>
  <si>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</si>
  <si>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</si>
  <si>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</si>
  <si>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</si>
  <si>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</si>
  <si>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</si>
  <si>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</si>
  <si>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</si>
  <si>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</si>
  <si>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</si>
  <si>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</si>
  <si>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</si>
  <si>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</si>
  <si>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</si>
  <si>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</si>
  <si>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</si>
  <si>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</si>
  <si>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</si>
  <si>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</si>
  <si>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</si>
  <si>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</si>
  <si>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</si>
  <si>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</si>
  <si>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</si>
  <si>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</si>
  <si>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</si>
  <si>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</si>
  <si>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</si>
  <si>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</si>
  <si>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</si>
  <si>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</si>
  <si>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</si>
  <si>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</si>
  <si>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</si>
  <si>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</si>
  <si>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</si>
  <si>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</si>
  <si>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</si>
  <si>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</si>
  <si>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</si>
  <si>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</si>
  <si>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</si>
  <si>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</si>
  <si>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</si>
  <si>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</si>
  <si>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</si>
  <si>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</si>
  <si>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</si>
  <si>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</si>
  <si>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</si>
  <si>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</si>
  <si>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</si>
  <si>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</si>
  <si>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</si>
  <si>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</si>
  <si>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</si>
  <si>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</si>
  <si>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</si>
  <si>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</si>
  <si>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</si>
  <si>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</si>
  <si>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</si>
  <si>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</si>
  <si>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</si>
  <si>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</si>
  <si>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</si>
  <si>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</si>
  <si>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</si>
  <si>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</si>
  <si>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</si>
  <si>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</si>
  <si>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</si>
  <si>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</si>
  <si>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</si>
  <si>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</si>
  <si>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</si>
  <si>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</si>
  <si>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</si>
  <si>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</si>
  <si>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</si>
  <si>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</si>
  <si>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</si>
  <si>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</si>
  <si>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</si>
  <si>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</si>
  <si>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</si>
  <si>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</si>
  <si>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</si>
  <si>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</si>
  <si>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</si>
  <si>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</si>
  <si>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</si>
  <si>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</si>
  <si>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</si>
  <si>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</si>
  <si>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</si>
  <si>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</si>
  <si>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</si>
  <si>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</si>
  <si>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</si>
  <si>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</si>
  <si>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</si>
  <si>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</si>
  <si>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</si>
  <si>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</si>
  <si>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</si>
  <si>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</si>
  <si>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</si>
  <si>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</si>
  <si>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</si>
  <si>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</si>
  <si>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</si>
  <si>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</si>
  <si>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</si>
  <si>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</si>
  <si>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</si>
  <si>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</si>
  <si>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</si>
  <si>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</si>
  <si>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</si>
  <si>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</si>
  <si>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</si>
  <si>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</si>
  <si>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</si>
  <si>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</si>
  <si>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</si>
  <si>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</si>
  <si>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</si>
  <si>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</si>
  <si>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</si>
  <si>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</si>
  <si>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</si>
  <si>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</si>
  <si>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</si>
  <si>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</si>
  <si>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</si>
  <si>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</si>
  <si>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</si>
  <si>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</si>
  <si>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</si>
  <si>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</si>
  <si>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</si>
  <si>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</si>
  <si>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</si>
  <si>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</si>
  <si>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</si>
  <si>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</si>
  <si>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</si>
  <si>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</si>
  <si>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</si>
  <si>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</si>
  <si>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</si>
  <si>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</si>
  <si>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</si>
  <si>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</si>
  <si>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</si>
  <si>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</si>
  <si>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</si>
  <si>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</si>
  <si>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</si>
  <si>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</si>
  <si>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</si>
  <si>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</si>
  <si>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</si>
  <si>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</si>
  <si>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</si>
  <si>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</si>
  <si>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</si>
  <si>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</si>
  <si>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</si>
  <si>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</si>
  <si>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</si>
  <si>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</si>
  <si>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</si>
  <si>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</si>
  <si>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</si>
  <si>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</si>
  <si>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</si>
  <si>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</si>
  <si>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</si>
  <si>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</si>
  <si>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</si>
  <si>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</si>
  <si>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</si>
  <si>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</si>
  <si>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</si>
  <si>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</si>
  <si>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</si>
  <si>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</si>
  <si>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</si>
  <si>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</si>
  <si>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</si>
  <si>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</si>
  <si>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</si>
  <si>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</si>
  <si>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</si>
  <si>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</si>
  <si>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</si>
  <si>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</si>
  <si>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</si>
  <si>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</si>
  <si>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</si>
  <si>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</si>
  <si>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</si>
  <si>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</si>
  <si>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</si>
  <si>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</si>
  <si>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</si>
  <si>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</si>
  <si>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</si>
  <si>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</si>
  <si>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</si>
  <si>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</si>
  <si>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</si>
  <si>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</si>
  <si>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</si>
  <si>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</si>
  <si>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</si>
  <si>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</si>
  <si>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</si>
  <si>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</si>
  <si>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</si>
  <si>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</si>
  <si>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</si>
  <si>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</si>
  <si>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</si>
  <si>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</si>
  <si>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</si>
  <si>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</si>
  <si>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</si>
  <si>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</si>
  <si>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</si>
  <si>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</si>
  <si>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</si>
  <si>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</si>
  <si>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</si>
  <si>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</si>
  <si>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</si>
  <si>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</si>
  <si>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</si>
  <si>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</si>
  <si>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</si>
  <si>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</si>
  <si>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</si>
  <si>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</si>
  <si>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</si>
  <si>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</si>
  <si>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</si>
  <si>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</si>
  <si>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</si>
  <si>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</si>
  <si>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</si>
  <si>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</si>
  <si>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</si>
  <si>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</si>
  <si>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</si>
  <si>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</si>
  <si>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</si>
  <si>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</si>
  <si>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</si>
  <si>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</si>
  <si>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</si>
  <si>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</si>
  <si>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</si>
  <si>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</si>
  <si>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</si>
  <si>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</si>
  <si>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</si>
  <si>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</si>
  <si>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</si>
  <si>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</si>
  <si>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</si>
  <si>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</si>
  <si>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</si>
  <si>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</si>
  <si>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</si>
  <si>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</si>
  <si>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</si>
  <si>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</si>
  <si>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</si>
  <si>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</si>
  <si>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</si>
  <si>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</si>
  <si>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</si>
  <si>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</si>
  <si>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</si>
  <si>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</si>
  <si>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</si>
  <si>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</si>
  <si>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</si>
  <si>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</si>
  <si>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</si>
  <si>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</si>
  <si>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</si>
  <si>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</si>
  <si>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</si>
  <si>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</si>
  <si>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</si>
  <si>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</si>
  <si>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</si>
  <si>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</si>
  <si>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</si>
  <si>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</si>
  <si>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</si>
  <si>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</si>
  <si>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</si>
  <si>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</si>
  <si>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</si>
  <si>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</si>
  <si>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</si>
  <si>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</si>
  <si>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</si>
  <si>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</si>
  <si>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</si>
  <si>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</si>
  <si>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</si>
  <si>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</si>
  <si>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</si>
  <si>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</si>
  <si>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</si>
  <si>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</si>
  <si>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</si>
  <si>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</si>
  <si>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</si>
  <si>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</si>
  <si>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</si>
  <si>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</si>
  <si>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</si>
  <si>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</si>
  <si>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</si>
  <si>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</si>
  <si>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</si>
  <si>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</si>
  <si>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</si>
  <si>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</si>
  <si>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</si>
  <si>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</si>
  <si>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</si>
  <si>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</si>
  <si>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</si>
  <si>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</si>
  <si>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</si>
  <si>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</si>
  <si>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</si>
  <si>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</si>
  <si>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</si>
  <si>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</si>
  <si>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</si>
  <si>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</si>
  <si>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</si>
  <si>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</si>
  <si>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</si>
  <si>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</si>
  <si>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</si>
  <si>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</si>
  <si>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</si>
  <si>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</si>
  <si>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</si>
  <si>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</si>
  <si>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</si>
  <si>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</si>
  <si>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</si>
  <si>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</si>
  <si>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</si>
  <si>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</si>
  <si>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</si>
  <si>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</si>
  <si>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</si>
  <si>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</si>
  <si>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</si>
  <si>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</si>
  <si>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</si>
  <si>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</si>
  <si>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</si>
  <si>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</si>
  <si>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</si>
  <si>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</si>
  <si>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</si>
  <si>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</si>
  <si>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</si>
  <si>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</si>
  <si>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</si>
  <si>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</si>
  <si>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</si>
  <si>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</si>
  <si>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</si>
  <si>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</si>
  <si>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</si>
  <si>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</si>
  <si>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</si>
  <si>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</si>
  <si>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</si>
  <si>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</si>
  <si>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</si>
  <si>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</si>
  <si>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</si>
  <si>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</si>
  <si>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</si>
  <si>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</si>
  <si>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</si>
  <si>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</si>
  <si>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</si>
  <si>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</si>
  <si>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</si>
  <si>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</si>
  <si>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</si>
  <si>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</si>
  <si>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</si>
  <si>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</si>
  <si>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</si>
  <si>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</si>
  <si>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</si>
  <si>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</si>
  <si>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</si>
  <si>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</si>
  <si>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</si>
  <si>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</si>
  <si>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</si>
  <si>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</si>
  <si>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</si>
  <si>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</si>
  <si>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</si>
  <si>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</si>
  <si>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</si>
  <si>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</si>
  <si>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</si>
  <si>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</si>
  <si>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</si>
  <si>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</si>
  <si>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</si>
  <si>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</si>
  <si>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</si>
  <si>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</si>
  <si>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</si>
  <si>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</si>
  <si>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</si>
  <si>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</si>
  <si>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</si>
  <si>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</si>
  <si>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</si>
  <si>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</si>
  <si>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</si>
  <si>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</si>
  <si>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</si>
  <si>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</si>
  <si>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</si>
  <si>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</si>
  <si>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</si>
  <si>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</si>
  <si>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</si>
  <si>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</si>
  <si>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</si>
  <si>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</si>
  <si>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</si>
  <si>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</si>
  <si>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</si>
  <si>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</si>
  <si>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</si>
  <si>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</si>
  <si>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</si>
  <si>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</si>
  <si>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</si>
  <si>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</si>
  <si>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</si>
  <si>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</si>
  <si>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</si>
  <si>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</si>
  <si>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</si>
  <si>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</si>
  <si>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</si>
  <si>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</si>
  <si>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</si>
  <si>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</si>
  <si>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</si>
  <si>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</si>
  <si>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</si>
  <si>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</si>
  <si>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</si>
  <si>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</si>
  <si>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</si>
  <si>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</si>
  <si>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</si>
  <si>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</si>
  <si>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</si>
  <si>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</si>
  <si>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</si>
  <si>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</si>
  <si>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</si>
  <si>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</si>
  <si>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</si>
  <si>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</si>
  <si>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</si>
  <si>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</si>
  <si>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</si>
  <si>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</si>
  <si>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</si>
  <si>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</si>
  <si>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</si>
  <si>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</si>
  <si>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</si>
  <si>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</si>
  <si>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</si>
  <si>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</si>
  <si>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</si>
  <si>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</si>
  <si>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</si>
  <si>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</si>
  <si>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</si>
  <si>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</si>
  <si>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</si>
  <si>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</si>
  <si>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</si>
  <si>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</si>
  <si>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</si>
  <si>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</si>
  <si>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</si>
  <si>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</si>
  <si>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</si>
  <si>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</si>
  <si>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</si>
  <si>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</si>
  <si>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</si>
  <si>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</si>
  <si>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</si>
  <si>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</si>
  <si>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</si>
  <si>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</si>
  <si>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</si>
  <si>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</si>
  <si>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</si>
  <si>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</si>
  <si>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</si>
  <si>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</si>
  <si>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</si>
  <si>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</si>
  <si>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</si>
  <si>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</si>
  <si>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</si>
  <si>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</si>
  <si>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</si>
  <si>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</si>
  <si>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</si>
  <si>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</si>
  <si>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</si>
  <si>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</si>
  <si>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</si>
  <si>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</si>
  <si>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</si>
  <si>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</si>
  <si>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</si>
  <si>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</si>
  <si>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</si>
  <si>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</si>
  <si>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</si>
  <si>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</si>
  <si>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</si>
  <si>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</si>
  <si>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</si>
  <si>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</si>
  <si>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</si>
  <si>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</si>
  <si>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</si>
  <si>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</si>
  <si>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</si>
  <si>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</si>
  <si>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</si>
  <si>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</si>
  <si>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</si>
  <si>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</si>
  <si>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</si>
  <si>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</si>
  <si>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</si>
  <si>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</si>
  <si>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</si>
  <si>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</si>
  <si>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</si>
  <si>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</si>
  <si>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</si>
  <si>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</si>
  <si>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</si>
  <si>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</si>
  <si>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</si>
  <si>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</si>
  <si>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</si>
  <si>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</si>
  <si>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</si>
  <si>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</si>
  <si>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</si>
  <si>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</si>
  <si>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</si>
  <si>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</si>
  <si>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</si>
  <si>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</si>
  <si>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</si>
  <si>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</si>
  <si>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</si>
  <si>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</si>
  <si>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</si>
  <si>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</si>
  <si>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</si>
  <si>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</si>
  <si>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</si>
  <si>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</si>
  <si>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</si>
  <si>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</si>
  <si>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</si>
  <si>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</si>
  <si>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</si>
  <si>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</si>
  <si>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</si>
  <si>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</si>
  <si>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</si>
  <si>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</si>
  <si>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</si>
  <si>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</si>
  <si>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</si>
  <si>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</si>
  <si>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</si>
  <si>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</si>
  <si>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</si>
  <si>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</si>
  <si>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</si>
  <si>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</si>
  <si>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</si>
  <si>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</si>
  <si>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</si>
  <si>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</si>
  <si>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</si>
  <si>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</si>
  <si>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</si>
  <si>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</si>
  <si>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</si>
  <si>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</si>
  <si>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</si>
  <si>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</si>
  <si>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</si>
  <si>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</si>
  <si>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</si>
  <si>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</si>
  <si>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</si>
  <si>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</si>
  <si>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</si>
  <si>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</si>
  <si>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</si>
  <si>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</si>
  <si>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</si>
  <si>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</si>
  <si>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</si>
  <si>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</si>
  <si>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</si>
  <si>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</si>
  <si>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</si>
  <si>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</si>
  <si>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</si>
  <si>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</si>
  <si>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</si>
  <si>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</si>
  <si>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</si>
  <si>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</si>
  <si>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</si>
  <si>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</si>
  <si>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</si>
  <si>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</si>
  <si>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</si>
  <si>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</si>
  <si>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</si>
  <si>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</si>
  <si>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</si>
  <si>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</si>
  <si>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</si>
  <si>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</si>
  <si>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</si>
  <si>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</si>
  <si>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</si>
  <si>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</si>
  <si>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</si>
  <si>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</si>
  <si>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</si>
  <si>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</si>
  <si>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</si>
  <si>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</si>
  <si>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</si>
  <si>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</si>
  <si>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</si>
  <si>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</si>
  <si>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</si>
  <si>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</si>
  <si>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</si>
  <si>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</si>
  <si>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</si>
  <si>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</si>
  <si>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</si>
  <si>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</si>
  <si>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</si>
  <si>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</si>
  <si>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</si>
  <si>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</si>
  <si>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</si>
  <si>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</si>
  <si>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</si>
  <si>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</si>
  <si>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</si>
  <si>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</si>
  <si>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</si>
  <si>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</si>
  <si>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</si>
  <si>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</si>
  <si>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</si>
  <si>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</si>
  <si>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</si>
  <si>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</si>
  <si>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</si>
  <si>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</si>
  <si>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</si>
  <si>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</si>
  <si>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</si>
  <si>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</si>
  <si>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</si>
  <si>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</si>
  <si>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</si>
  <si>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</si>
  <si>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</si>
  <si>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</si>
  <si>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</si>
  <si>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</si>
  <si>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</si>
  <si>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</si>
  <si>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</si>
  <si>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</si>
  <si>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</si>
  <si>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</si>
  <si>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</si>
  <si>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</si>
  <si>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</si>
  <si>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</si>
  <si>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</si>
  <si>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</si>
  <si>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</si>
  <si>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</si>
  <si>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</si>
  <si>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</si>
  <si>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</si>
  <si>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</si>
  <si>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</si>
  <si>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</si>
  <si>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</si>
  <si>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</si>
  <si>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</si>
  <si>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</si>
  <si>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</si>
  <si>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</si>
  <si>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</si>
  <si>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</si>
  <si>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</si>
  <si>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</si>
  <si>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</si>
  <si>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</si>
  <si>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</si>
  <si>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</si>
  <si>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</si>
  <si>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</si>
  <si>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</si>
  <si>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</si>
  <si>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</si>
  <si>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</si>
  <si>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</si>
  <si>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</si>
  <si>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</si>
  <si>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</si>
  <si>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</si>
  <si>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</si>
  <si>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</si>
  <si>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</si>
  <si>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</si>
  <si>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</si>
  <si>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</si>
  <si>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</si>
  <si>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</si>
  <si>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</si>
  <si>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</si>
  <si>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</si>
  <si>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</si>
  <si>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</si>
  <si>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</si>
  <si>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</si>
  <si>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</si>
  <si>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</si>
  <si>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</si>
  <si>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</si>
  <si>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</si>
  <si>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</si>
  <si>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</si>
  <si>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</si>
  <si>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</si>
  <si>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</si>
  <si>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</si>
  <si>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</si>
  <si>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</si>
  <si>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</si>
  <si>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</si>
  <si>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</si>
  <si>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</si>
  <si>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</si>
  <si>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</si>
  <si>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</si>
  <si>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</si>
  <si>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</si>
  <si>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</si>
  <si>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</si>
  <si>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</si>
  <si>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</si>
  <si>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</si>
  <si>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</si>
  <si>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</si>
  <si>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</si>
  <si>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</si>
  <si>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</si>
  <si>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</si>
  <si>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</si>
  <si>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</si>
  <si>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</si>
  <si>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</si>
  <si>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</si>
  <si>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</si>
  <si>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</si>
  <si>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</si>
  <si>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</si>
  <si>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</si>
  <si>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</si>
  <si>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</si>
  <si>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</si>
  <si>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</si>
  <si>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</si>
  <si>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</si>
  <si>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</si>
  <si>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</si>
  <si>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</si>
  <si>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</si>
  <si>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</si>
  <si>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</si>
  <si>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</si>
  <si>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</si>
  <si>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</si>
  <si>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</si>
  <si>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</si>
  <si>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</si>
  <si>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</si>
  <si>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</si>
  <si>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</si>
  <si>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</si>
  <si>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</si>
  <si>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</si>
  <si>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</si>
  <si>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</si>
  <si>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</si>
  <si>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</si>
  <si>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</si>
  <si>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</si>
  <si>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</si>
  <si>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</si>
  <si>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</si>
  <si>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</si>
  <si>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</si>
  <si>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</si>
  <si>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</si>
  <si>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</si>
  <si>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</si>
  <si>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</si>
  <si>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</si>
  <si>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</si>
  <si>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</si>
  <si>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</si>
  <si>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</si>
  <si>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</si>
  <si>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</si>
  <si>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</si>
  <si>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</si>
  <si>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</si>
  <si>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</si>
  <si>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</si>
  <si>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</si>
  <si>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</si>
  <si>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</si>
  <si>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</si>
  <si>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</si>
  <si>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</si>
  <si>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</si>
  <si>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</si>
  <si>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</si>
  <si>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</si>
  <si>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</si>
  <si>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</si>
  <si>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</si>
  <si>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</si>
  <si>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</si>
  <si>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</si>
  <si>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</si>
  <si>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</si>
  <si>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</si>
  <si>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</si>
  <si>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</si>
  <si>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</si>
  <si>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</si>
  <si>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</si>
  <si>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</si>
  <si>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</si>
  <si>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</si>
  <si>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</si>
  <si>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</si>
  <si>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</si>
  <si>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</si>
  <si>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</si>
  <si>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</si>
  <si>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</si>
  <si>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</si>
  <si>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</si>
  <si>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</si>
  <si>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</si>
  <si>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</si>
  <si>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</si>
  <si>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</si>
  <si>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</si>
  <si>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</si>
  <si>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</si>
  <si>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</si>
  <si>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</si>
  <si>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</si>
  <si>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</si>
  <si>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</si>
  <si>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</si>
  <si>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</si>
  <si>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</si>
  <si>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</si>
  <si>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</si>
  <si>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</si>
  <si>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</si>
  <si>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</si>
  <si>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</si>
  <si>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</si>
  <si>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</si>
  <si>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</si>
  <si>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</si>
  <si>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</si>
  <si>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</si>
  <si>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</si>
  <si>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</si>
  <si>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</si>
  <si>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</si>
  <si>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</si>
  <si>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</si>
  <si>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</si>
  <si>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</si>
  <si>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</si>
  <si>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</si>
  <si>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</si>
  <si>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</si>
  <si>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</si>
  <si>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</si>
  <si>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</si>
  <si>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</si>
  <si>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</si>
  <si>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</si>
  <si>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</si>
  <si>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</si>
  <si>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</si>
  <si>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</si>
  <si>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</si>
  <si>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</si>
  <si>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</si>
  <si>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</si>
  <si>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</si>
  <si>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</si>
  <si>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</si>
  <si>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</si>
  <si>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</si>
  <si>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</si>
  <si>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</si>
  <si>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</si>
  <si>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</si>
  <si>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</si>
  <si>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</si>
  <si>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</si>
  <si>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</si>
  <si>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</si>
  <si>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</si>
  <si>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</si>
  <si>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</si>
  <si>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</si>
  <si>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</si>
  <si>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</si>
  <si>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</si>
  <si>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</si>
  <si>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</si>
  <si>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</si>
  <si>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</si>
  <si>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</si>
  <si>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</si>
  <si>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</si>
  <si>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</si>
  <si>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</si>
  <si>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</si>
  <si>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</si>
  <si>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</si>
  <si>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</si>
  <si>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</si>
  <si>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</si>
  <si>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</si>
  <si>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</si>
  <si>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</si>
  <si>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</si>
  <si>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</si>
  <si>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</si>
  <si>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</si>
  <si>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</si>
  <si>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</si>
  <si>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</si>
  <si>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</si>
  <si>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</si>
  <si>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</si>
  <si>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</si>
  <si>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</si>
  <si>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</si>
  <si>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</si>
  <si>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</si>
  <si>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</si>
  <si>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</si>
  <si>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</si>
  <si>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</si>
  <si>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</si>
  <si>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</si>
  <si>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</si>
  <si>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</si>
  <si>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</si>
  <si>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</si>
  <si>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</si>
  <si>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</si>
  <si>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</si>
  <si>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</si>
  <si>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</si>
  <si>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</si>
  <si>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</si>
  <si>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</si>
  <si>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</si>
  <si>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</si>
  <si>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</si>
  <si>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</si>
  <si>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</si>
  <si>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</si>
  <si>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</si>
  <si>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</si>
  <si>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</si>
  <si>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</si>
  <si>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</si>
  <si>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</si>
  <si>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</si>
  <si>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</si>
  <si>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</si>
  <si>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</si>
  <si>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</si>
  <si>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</si>
  <si>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</si>
  <si>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</si>
  <si>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</si>
  <si>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</si>
  <si>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</si>
  <si>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</si>
  <si>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</si>
  <si>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</si>
  <si>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</si>
  <si>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</si>
  <si>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</si>
  <si>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</si>
  <si>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</si>
  <si>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</si>
  <si>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</si>
  <si>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</si>
  <si>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</si>
  <si>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</si>
  <si>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</si>
  <si>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</si>
  <si>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</si>
  <si>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</si>
  <si>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</si>
  <si>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</si>
  <si>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</si>
  <si>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</si>
  <si>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</si>
  <si>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</si>
  <si>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</si>
  <si>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</si>
  <si>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</si>
  <si>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</si>
  <si>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</si>
  <si>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</si>
  <si>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</si>
  <si>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</si>
  <si>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</si>
  <si>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</si>
  <si>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</si>
  <si>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</si>
  <si>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</si>
  <si>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</si>
  <si>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</si>
  <si>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</si>
  <si>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</si>
  <si>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</si>
  <si>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</si>
  <si>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</si>
  <si>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</si>
  <si>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</si>
  <si>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</si>
  <si>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</si>
  <si>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</si>
  <si>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</si>
  <si>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</si>
  <si>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</si>
  <si>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</si>
  <si>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</si>
  <si>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</si>
  <si>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</si>
  <si>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</si>
  <si>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</si>
  <si>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</si>
  <si>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</si>
  <si>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</si>
  <si>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</si>
  <si>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</si>
  <si>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</si>
  <si>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</si>
  <si>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</si>
  <si>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</si>
  <si>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</si>
  <si>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</si>
  <si>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</si>
  <si>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</si>
  <si>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</si>
  <si>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</si>
  <si>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</si>
  <si>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</si>
  <si>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</si>
  <si>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</si>
  <si>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</si>
  <si>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</si>
  <si>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</si>
  <si>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</si>
  <si>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</si>
  <si>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</si>
  <si>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</si>
  <si>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</si>
  <si>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</si>
  <si>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</si>
  <si>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</si>
  <si>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</si>
  <si>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</si>
  <si>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</si>
  <si>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</si>
  <si>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</si>
  <si>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</si>
  <si>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</si>
  <si>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</si>
  <si>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</si>
  <si>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</si>
  <si>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</si>
  <si>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</si>
  <si>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</si>
  <si>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</si>
  <si>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</si>
  <si>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</si>
  <si>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</si>
  <si>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</si>
  <si>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</si>
  <si>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</si>
  <si>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</si>
  <si>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</si>
  <si>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</si>
  <si>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</si>
  <si>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</si>
  <si>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</si>
  <si>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</si>
  <si>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</si>
  <si>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</si>
  <si>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</si>
  <si>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</si>
  <si>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</si>
  <si>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</si>
  <si>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</si>
  <si>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</si>
  <si>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</si>
  <si>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</si>
  <si>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</si>
  <si>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</si>
  <si>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</si>
  <si>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</si>
  <si>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</si>
  <si>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</si>
  <si>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</si>
  <si>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</si>
  <si>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</si>
  <si>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</si>
  <si>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</si>
  <si>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</si>
  <si>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</si>
  <si>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</si>
  <si>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</si>
  <si>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</si>
  <si>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</si>
  <si>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</si>
  <si>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</si>
  <si>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</si>
  <si>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</si>
  <si>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</si>
  <si>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</si>
  <si>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</si>
  <si>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</si>
  <si>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</si>
  <si>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</si>
  <si>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</si>
  <si>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</si>
  <si>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</si>
  <si>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</si>
  <si>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</si>
  <si>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</si>
  <si>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</si>
  <si>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</si>
  <si>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</si>
  <si>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</si>
  <si>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</si>
  <si>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</si>
  <si>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</si>
  <si>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</si>
  <si>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</si>
  <si>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</si>
  <si>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</si>
  <si>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</si>
  <si>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</si>
  <si>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</si>
  <si>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</si>
  <si>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</si>
  <si>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</si>
  <si>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</si>
  <si>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</si>
  <si>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</si>
  <si>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</si>
  <si>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</si>
  <si>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</si>
  <si>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</si>
  <si>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</si>
  <si>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</si>
  <si>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</si>
  <si>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</si>
  <si>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</si>
  <si>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</si>
  <si>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</si>
  <si>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</si>
  <si>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</si>
  <si>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</si>
  <si>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</si>
  <si>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</si>
  <si>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</si>
  <si>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</si>
  <si>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</si>
  <si>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</si>
  <si>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</si>
  <si>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</si>
  <si>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</si>
  <si>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</si>
  <si>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</si>
  <si>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</si>
  <si>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</si>
  <si>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</si>
  <si>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</si>
  <si>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</si>
  <si>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</si>
  <si>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</si>
  <si>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</si>
  <si>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</si>
  <si>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</si>
  <si>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</si>
  <si>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</si>
  <si>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</si>
  <si>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</si>
  <si>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</si>
  <si>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</si>
  <si>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</si>
  <si>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</si>
  <si>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</si>
  <si>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</si>
  <si>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</si>
  <si>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</si>
  <si>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</si>
  <si>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</si>
  <si>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</si>
  <si>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</si>
  <si>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</si>
  <si>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</si>
  <si>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</si>
  <si>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</si>
  <si>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</si>
  <si>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</si>
  <si>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</si>
  <si>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</si>
  <si>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</si>
  <si>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</si>
  <si>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</si>
  <si>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</si>
  <si>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</si>
  <si>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</si>
  <si>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</si>
  <si>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</si>
  <si>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</si>
  <si>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</si>
  <si>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</si>
  <si>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</si>
  <si>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</si>
  <si>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</si>
  <si>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</si>
  <si>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</si>
  <si>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</si>
  <si>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</si>
  <si>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</si>
  <si>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</si>
  <si>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</si>
  <si>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</si>
  <si>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</si>
  <si>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</si>
  <si>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</si>
  <si>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</si>
  <si>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</si>
  <si>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</si>
  <si>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</si>
  <si>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</si>
  <si>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</si>
  <si>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</si>
  <si>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</si>
  <si>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</si>
  <si>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</si>
  <si>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</si>
  <si>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</si>
  <si>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</si>
  <si>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</si>
  <si>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</si>
  <si>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</si>
  <si>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</si>
  <si>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</si>
  <si>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</si>
  <si>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</si>
  <si>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</si>
  <si>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</si>
  <si>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</si>
  <si>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</si>
  <si>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</si>
  <si>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</si>
  <si>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</si>
  <si>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</si>
  <si>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</si>
  <si>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</si>
  <si>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</si>
  <si>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</si>
  <si>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</si>
  <si>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</si>
  <si>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</si>
  <si>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</si>
  <si>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</si>
  <si>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</si>
  <si>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</si>
  <si>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</si>
  <si>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</si>
  <si>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</si>
  <si>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</si>
  <si>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</si>
  <si>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</si>
  <si>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</si>
  <si>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</si>
  <si>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</si>
  <si>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</si>
  <si>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</si>
  <si>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</si>
  <si>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</si>
  <si>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</si>
  <si>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</si>
  <si>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</si>
  <si>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</si>
  <si>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</si>
  <si>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</si>
  <si>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</si>
  <si>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</si>
  <si>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</si>
  <si>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</si>
  <si>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</si>
  <si>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</si>
  <si>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</si>
  <si>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</si>
  <si>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</si>
  <si>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</si>
  <si>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</si>
  <si>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</si>
  <si>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</si>
  <si>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</si>
  <si>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</si>
  <si>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</si>
  <si>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</si>
  <si>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</si>
  <si>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</si>
  <si>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</si>
  <si>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</si>
  <si>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</si>
  <si>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</si>
  <si>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</si>
  <si>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</si>
  <si>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</si>
  <si>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</si>
  <si>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</si>
  <si>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</si>
  <si>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</si>
  <si>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</si>
  <si>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</si>
  <si>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</si>
  <si>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</si>
  <si>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</si>
  <si>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</si>
  <si>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</si>
  <si>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</si>
  <si>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</si>
  <si>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</si>
  <si>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</si>
  <si>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</si>
  <si>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</si>
  <si>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</si>
  <si>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</si>
  <si>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</si>
  <si>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</si>
  <si>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</si>
  <si>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</si>
  <si>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</si>
  <si>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</si>
  <si>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</si>
  <si>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</si>
  <si>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</si>
  <si>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</si>
  <si>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</si>
  <si>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</si>
  <si>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</si>
  <si>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</si>
  <si>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</si>
  <si>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</si>
  <si>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</si>
  <si>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</si>
  <si>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</si>
  <si>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</si>
  <si>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</si>
  <si>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</si>
  <si>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</si>
  <si>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</si>
  <si>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</si>
  <si>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</si>
  <si>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</si>
  <si>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</si>
  <si>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</si>
  <si>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</si>
  <si>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</si>
  <si>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</si>
  <si>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</si>
  <si>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</si>
  <si>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</si>
  <si>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</si>
  <si>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</si>
  <si>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</si>
  <si>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</si>
  <si>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</si>
  <si>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</si>
  <si>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</si>
  <si>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</si>
  <si>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</si>
  <si>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</si>
  <si>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</si>
  <si>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</si>
  <si>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</si>
  <si>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</si>
  <si>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</si>
  <si>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</si>
  <si>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</si>
  <si>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</si>
  <si>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</si>
  <si>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</si>
  <si>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</si>
  <si>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</si>
  <si>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</si>
  <si>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</si>
  <si>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</si>
  <si>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</si>
  <si>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</si>
  <si>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</si>
  <si>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</si>
  <si>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</si>
  <si>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</si>
  <si>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</si>
  <si>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</si>
  <si>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</si>
  <si>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</si>
  <si>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</si>
  <si>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</si>
  <si>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</si>
  <si>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</si>
  <si>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</si>
  <si>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</si>
  <si>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</si>
  <si>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</si>
  <si>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</si>
  <si>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</si>
  <si>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</si>
  <si>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</si>
  <si>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</si>
  <si>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</si>
  <si>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</si>
  <si>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</si>
  <si>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</si>
  <si>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</si>
  <si>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</si>
  <si>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</si>
  <si>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</si>
  <si>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</si>
  <si>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</si>
  <si>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</si>
  <si>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</si>
  <si>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</si>
  <si>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</si>
  <si>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</si>
  <si>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</si>
  <si>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</si>
  <si>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</si>
  <si>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</si>
  <si>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</si>
  <si>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</si>
  <si>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</si>
  <si>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</si>
  <si>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</si>
  <si>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</si>
  <si>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</si>
  <si>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</si>
  <si>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</si>
  <si>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</si>
  <si>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</si>
  <si>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</si>
  <si>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</si>
  <si>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</si>
  <si>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</si>
  <si>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</si>
  <si>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</si>
  <si>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</si>
  <si>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</si>
  <si>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</si>
  <si>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</si>
  <si>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</si>
  <si>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</si>
  <si>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</si>
  <si>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</si>
  <si>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</si>
  <si>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</si>
  <si>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</si>
  <si>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</si>
  <si>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</si>
  <si>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</si>
  <si>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</si>
  <si>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</si>
  <si>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</si>
  <si>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</si>
  <si>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</si>
  <si>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</si>
  <si>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</si>
  <si>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</si>
  <si>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</si>
  <si>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</si>
  <si>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</si>
  <si>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</si>
  <si>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</si>
  <si>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</si>
  <si>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</si>
  <si>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</si>
  <si>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</si>
  <si>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</si>
  <si>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</si>
  <si>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</si>
  <si>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</si>
  <si>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</si>
  <si>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</si>
  <si>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</si>
  <si>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</si>
  <si>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</si>
  <si>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</si>
  <si>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</si>
  <si>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</si>
  <si>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</si>
  <si>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</si>
  <si>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</si>
  <si>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</si>
  <si>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</si>
  <si>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</si>
  <si>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</si>
  <si>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</si>
  <si>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</si>
  <si>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</si>
  <si>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</si>
  <si>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</si>
  <si>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</si>
  <si>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</si>
  <si>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</si>
  <si>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</si>
  <si>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</si>
  <si>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</si>
  <si>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</si>
  <si>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</si>
  <si>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</si>
  <si>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</si>
  <si>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</si>
  <si>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</si>
  <si>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</si>
  <si>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</si>
  <si>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</si>
  <si>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</si>
  <si>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</si>
  <si>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</si>
  <si>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</si>
  <si>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</si>
  <si>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</si>
  <si>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</si>
  <si>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</si>
  <si>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</si>
  <si>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</si>
  <si>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</si>
  <si>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</si>
  <si>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</si>
  <si>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</si>
  <si>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</si>
  <si>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</si>
  <si>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</si>
  <si>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</si>
  <si>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</si>
  <si>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</si>
  <si>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</si>
  <si>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</si>
  <si>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</si>
  <si>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</si>
  <si>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</si>
  <si>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</si>
  <si>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</si>
  <si>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</si>
  <si>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</si>
  <si>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</si>
  <si>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</si>
  <si>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</si>
  <si>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</si>
  <si>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</si>
  <si>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</si>
  <si>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</si>
  <si>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</si>
  <si>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</si>
  <si>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</si>
  <si>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</si>
  <si>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</si>
  <si>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</si>
  <si>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</si>
  <si>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</si>
  <si>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</si>
  <si>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</si>
  <si>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</si>
  <si>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</si>
  <si>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</si>
  <si>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</si>
  <si>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</si>
  <si>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</si>
  <si>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</si>
  <si>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</si>
  <si>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</si>
  <si>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</si>
  <si>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</si>
  <si>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</si>
  <si>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</si>
  <si>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</si>
  <si>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</si>
  <si>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</si>
  <si>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</si>
  <si>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</si>
  <si>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</si>
  <si>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</si>
  <si>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</si>
  <si>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</si>
  <si>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</si>
  <si>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</si>
  <si>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</si>
  <si>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</si>
  <si>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</si>
  <si>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</si>
  <si>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</si>
  <si>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</si>
  <si>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</si>
  <si>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</si>
  <si>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</si>
  <si>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</si>
  <si>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</si>
  <si>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</si>
  <si>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</si>
  <si>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</si>
  <si>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</si>
  <si>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</si>
  <si>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</si>
  <si>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</si>
  <si>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</si>
  <si>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</si>
  <si>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</si>
  <si>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</si>
  <si>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</si>
  <si>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</si>
  <si>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</si>
  <si>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</si>
  <si>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</si>
  <si>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</si>
  <si>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</si>
  <si>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</si>
  <si>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</si>
  <si>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</si>
  <si>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</si>
  <si>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</si>
  <si>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</si>
  <si>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</si>
  <si>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</si>
  <si>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</si>
  <si>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</si>
  <si>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</si>
  <si>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</si>
  <si>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</si>
  <si>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</si>
  <si>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</si>
  <si>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</si>
  <si>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</si>
  <si>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</si>
  <si>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</si>
  <si>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</si>
  <si>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</si>
  <si>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</si>
  <si>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</si>
  <si>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</si>
  <si>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</si>
  <si>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</si>
  <si>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</si>
  <si>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</si>
  <si>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</si>
  <si>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</si>
  <si>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</si>
  <si>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</si>
  <si>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</si>
  <si>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</si>
  <si>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</si>
  <si>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</si>
  <si>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</si>
  <si>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</si>
  <si>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</si>
  <si>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</si>
  <si>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</si>
  <si>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</si>
  <si>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</si>
  <si>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</si>
  <si>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</si>
  <si>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</si>
  <si>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</si>
  <si>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</si>
  <si>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</si>
  <si>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</si>
  <si>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</si>
  <si>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</si>
  <si>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</si>
  <si>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</si>
  <si>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</si>
  <si>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</si>
  <si>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</si>
  <si>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</si>
  <si>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</si>
  <si>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</si>
  <si>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</si>
  <si>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</si>
  <si>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</si>
  <si>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</si>
  <si>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</si>
  <si>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</si>
  <si>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</si>
  <si>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</si>
  <si>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</si>
  <si>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</si>
  <si>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</si>
  <si>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</si>
  <si>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</si>
  <si>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</si>
  <si>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</si>
  <si>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</si>
  <si>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</si>
  <si>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</si>
  <si>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</si>
  <si>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</si>
  <si>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</si>
  <si>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</si>
  <si>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</si>
  <si>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</si>
  <si>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</si>
  <si>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</si>
  <si>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</si>
  <si>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</si>
  <si>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</si>
  <si>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</si>
  <si>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</si>
  <si>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</si>
  <si>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</si>
  <si>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</si>
  <si>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</si>
  <si>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</si>
  <si>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</si>
  <si>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</si>
  <si>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</si>
  <si>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</si>
  <si>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</si>
  <si>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</si>
  <si>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</si>
  <si>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</si>
  <si>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</si>
  <si>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</si>
  <si>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</si>
  <si>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</si>
  <si>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</si>
  <si>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</si>
  <si>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</si>
  <si>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</si>
  <si>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</si>
  <si>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</si>
  <si>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</si>
  <si>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</si>
  <si>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</si>
  <si>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</si>
  <si>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</si>
  <si>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</si>
  <si>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</si>
  <si>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</si>
  <si>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</si>
  <si>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</si>
  <si>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</si>
  <si>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</si>
  <si>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</si>
  <si>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</si>
  <si>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</si>
  <si>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</si>
  <si>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</si>
  <si>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</si>
  <si>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</si>
  <si>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</si>
  <si>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</si>
  <si>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</si>
  <si>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</si>
  <si>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</si>
  <si>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</si>
  <si>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</si>
  <si>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</si>
  <si>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</si>
  <si>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</si>
  <si>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</si>
  <si>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</si>
  <si>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</si>
  <si>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</si>
  <si>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</si>
  <si>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</si>
  <si>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</si>
  <si>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</si>
  <si>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</si>
  <si>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</si>
  <si>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</si>
  <si>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</si>
  <si>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</si>
  <si>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</si>
  <si>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</si>
  <si>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</si>
  <si>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</si>
  <si>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</si>
  <si>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</si>
  <si>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</si>
  <si>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</si>
  <si>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</si>
  <si>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</si>
  <si>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</si>
  <si>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</si>
  <si>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</si>
  <si>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</si>
  <si>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</si>
  <si>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</si>
  <si>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</si>
  <si>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</si>
  <si>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</si>
  <si>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</si>
  <si>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</si>
  <si>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</si>
  <si>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</si>
  <si>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</si>
  <si>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</si>
  <si>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</si>
  <si>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</si>
  <si>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</si>
  <si>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</si>
  <si>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</si>
  <si>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</si>
  <si>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</si>
  <si>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</si>
  <si>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</si>
  <si>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</si>
  <si>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</si>
  <si>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</si>
  <si>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</si>
  <si>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</si>
  <si>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</si>
  <si>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</si>
  <si>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</si>
  <si>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</si>
  <si>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</si>
  <si>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</si>
  <si>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</si>
  <si>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</si>
  <si>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</si>
  <si>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</si>
  <si>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</si>
  <si>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</si>
  <si>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</si>
  <si>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</si>
  <si>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</si>
  <si>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</si>
  <si>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</si>
  <si>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</si>
  <si>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</si>
  <si>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</si>
  <si>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</si>
  <si>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</si>
  <si>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</si>
  <si>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</si>
  <si>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</si>
  <si>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</si>
  <si>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</si>
  <si>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</si>
  <si>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</si>
  <si>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</si>
  <si>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</si>
  <si>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</si>
  <si>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</si>
  <si>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</si>
  <si>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</si>
  <si>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</si>
  <si>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</si>
  <si>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</si>
  <si>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</si>
  <si>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</si>
  <si>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</si>
  <si>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</si>
  <si>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</si>
  <si>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</si>
  <si>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</si>
  <si>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</si>
  <si>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</si>
  <si>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</si>
  <si>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</si>
  <si>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</si>
  <si>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</si>
  <si>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</si>
  <si>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</si>
  <si>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</si>
  <si>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</si>
  <si>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</si>
  <si>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</si>
  <si>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</si>
  <si>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</si>
  <si>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</si>
  <si>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</si>
  <si>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</si>
  <si>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</si>
  <si>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</si>
  <si>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</si>
  <si>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</si>
  <si>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</si>
  <si>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</si>
  <si>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</si>
  <si>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</si>
  <si>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</si>
  <si>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</si>
  <si>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</si>
  <si>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</si>
  <si>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</si>
  <si>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</si>
  <si>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</si>
  <si>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</si>
  <si>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</si>
  <si>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</si>
  <si>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</si>
  <si>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</si>
  <si>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</si>
  <si>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</si>
  <si>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</si>
  <si>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</si>
  <si>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</si>
  <si>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</si>
  <si>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</si>
  <si>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</si>
  <si>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</si>
  <si>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</si>
  <si>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</si>
  <si>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</si>
  <si>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</si>
  <si>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</si>
  <si>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</si>
  <si>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</si>
  <si>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</si>
  <si>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</si>
  <si>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</si>
  <si>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</si>
  <si>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</si>
  <si>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</si>
  <si>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</si>
  <si>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</si>
  <si>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</si>
  <si>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</si>
  <si>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</si>
  <si>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</si>
  <si>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</si>
  <si>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</si>
  <si>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</si>
  <si>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</si>
  <si>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</si>
  <si>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</si>
  <si>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</si>
  <si>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</si>
  <si>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</si>
  <si>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</si>
  <si>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</si>
  <si>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</si>
  <si>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</si>
  <si>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</si>
  <si>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</si>
  <si>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</si>
  <si>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</si>
  <si>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</si>
  <si>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</si>
  <si>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</si>
  <si>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</si>
  <si>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</si>
  <si>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</si>
  <si>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</si>
  <si>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</si>
  <si>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</si>
  <si>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</si>
  <si>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</si>
  <si>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</si>
  <si>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</si>
  <si>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</si>
  <si>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</si>
  <si>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</si>
  <si>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</si>
  <si>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</si>
  <si>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</si>
  <si>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</si>
  <si>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</si>
  <si>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</si>
  <si>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</si>
  <si>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</si>
  <si>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</si>
  <si>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</si>
  <si>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</si>
  <si>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</si>
  <si>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</si>
  <si>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</si>
  <si>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</si>
  <si>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</si>
  <si>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</si>
  <si>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</si>
  <si>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</si>
  <si>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</si>
  <si>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</si>
  <si>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</si>
  <si>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</si>
  <si>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</si>
  <si>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</si>
  <si>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</si>
  <si>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</si>
  <si>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</si>
  <si>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</si>
  <si>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</si>
  <si>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</si>
  <si>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</si>
  <si>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</si>
  <si>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</si>
  <si>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</si>
  <si>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</si>
  <si>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</si>
  <si>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</si>
  <si>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</si>
  <si>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</si>
  <si>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</si>
  <si>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</si>
  <si>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</si>
  <si>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</si>
  <si>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</si>
  <si>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</si>
  <si>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</si>
  <si>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</si>
  <si>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</si>
  <si>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</si>
  <si>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</si>
  <si>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</si>
  <si>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</si>
  <si>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</si>
  <si>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</si>
  <si>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</si>
  <si>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</si>
  <si>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</si>
  <si>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</si>
  <si>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</si>
  <si>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</si>
  <si>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</si>
  <si>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</si>
  <si>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</si>
  <si>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</si>
  <si>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</si>
  <si>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</si>
  <si>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</si>
  <si>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</si>
  <si>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</si>
  <si>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</si>
  <si>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</si>
  <si>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</si>
  <si>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</si>
  <si>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</si>
  <si>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</si>
  <si>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</si>
  <si>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</si>
  <si>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</si>
  <si>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</si>
  <si>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</si>
  <si>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</si>
  <si>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</si>
  <si>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</si>
  <si>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</si>
  <si>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</si>
  <si>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</si>
  <si>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</si>
  <si>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</si>
  <si>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</si>
  <si>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</si>
  <si>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</si>
  <si>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</si>
  <si>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</si>
  <si>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</si>
  <si>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</si>
  <si>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</si>
  <si>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</si>
  <si>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</si>
  <si>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</si>
  <si>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</si>
  <si>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</si>
  <si>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</si>
  <si>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</si>
  <si>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</si>
  <si>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</si>
  <si>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</si>
  <si>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</si>
  <si>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</si>
  <si>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</si>
  <si>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</si>
  <si>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</si>
  <si>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</si>
  <si>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</si>
  <si>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</si>
  <si>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</si>
  <si>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</si>
  <si>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</si>
  <si>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</si>
  <si>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</si>
  <si>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</si>
  <si>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</si>
  <si>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</si>
  <si>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</si>
  <si>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</si>
  <si>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</si>
  <si>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</si>
  <si>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</si>
  <si>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</si>
  <si>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</si>
  <si>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</si>
  <si>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</si>
  <si>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</si>
  <si>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</si>
  <si>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</si>
  <si>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</si>
  <si>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</si>
  <si>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</si>
  <si>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</si>
  <si>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</si>
  <si>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</si>
  <si>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</si>
  <si>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</si>
  <si>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</si>
  <si>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</si>
  <si>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</si>
  <si>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</si>
  <si>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</si>
  <si>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</si>
  <si>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</si>
  <si>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</si>
  <si>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</si>
  <si>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</si>
  <si>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</si>
  <si>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</si>
  <si>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</si>
  <si>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</si>
  <si>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</si>
  <si>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</si>
  <si>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</si>
  <si>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</si>
  <si>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</si>
  <si>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</si>
  <si>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</si>
  <si>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</si>
  <si>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</si>
  <si>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</si>
  <si>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</si>
  <si>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</si>
  <si>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</si>
  <si>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</si>
  <si>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</si>
  <si>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</si>
  <si>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</si>
  <si>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</si>
  <si>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</si>
  <si>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</si>
  <si>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</si>
  <si>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</si>
  <si>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</si>
  <si>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</si>
  <si>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</si>
  <si>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</si>
  <si>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</si>
  <si>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</si>
  <si>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</si>
  <si>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</si>
  <si>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</si>
  <si>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</si>
  <si>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</si>
  <si>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</si>
  <si>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</si>
  <si>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</si>
  <si>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</si>
  <si>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</si>
  <si>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</si>
  <si>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</si>
  <si>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</si>
  <si>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</si>
  <si>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</si>
  <si>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</si>
  <si>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</si>
  <si>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</si>
  <si>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</si>
  <si>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</si>
  <si>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</si>
  <si>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</si>
  <si>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</si>
  <si>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</si>
  <si>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</si>
  <si>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</si>
  <si>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</si>
  <si>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</si>
  <si>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</si>
  <si>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</si>
  <si>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</si>
  <si>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</si>
  <si>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</si>
  <si>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</si>
  <si>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</si>
  <si>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</si>
  <si>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</si>
  <si>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</si>
  <si>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</si>
  <si>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</si>
  <si>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ETA 5 min</t>
  </si>
  <si>
    <t xml:space="preserve"> PCM-20250215-00000830 </t>
  </si>
  <si>
    <t>LTE site still down and  site located in aramco area access issue need special permission</t>
  </si>
  <si>
    <t>PCM-20251124-00001626</t>
  </si>
  <si>
    <t xml:space="preserve">night access issue USF area </t>
  </si>
  <si>
    <t>PCM-20251124-00001773</t>
  </si>
  <si>
    <t>50 mins</t>
  </si>
  <si>
    <t>NO PCM</t>
  </si>
  <si>
    <t>HaW2421</t>
  </si>
  <si>
    <t>CRQ000000545153 under RFC and shared mail site down power issue on 9 PM and team reached found power cable was stolen and will arrange power cable to restore the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</si>
  <si>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</si>
  <si>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</si>
  <si>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</si>
  <si>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</si>
  <si>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</si>
  <si>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</si>
  <si>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</si>
  <si>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</si>
  <si>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PCM-20251124-00001751</t>
  </si>
  <si>
    <t>EM Team moved to check ETA: 10 min</t>
  </si>
  <si>
    <t>PCM-20251124-00001772</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</si>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</sst>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2" totalsRowShown="0" headerRowDxfId="48" dataDxfId="47" headerRowBorderDxfId="45" tableBorderDxfId="46" totalsRowBorderDxfId="44">
  <autoFilter ref="A1:L3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31" dataDxfId="30" headerRowBorderDxfId="28" tableBorderDxfId="29">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323.03649675926135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0.22793194444966502</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45985.984922685187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45985.984922685187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45985.984922685187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45985.984922685187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45985.984922685187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45985.984922685187</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45985.984922685187</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45985.984922685187</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45985.984922685187</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45985.984922685187</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45985.984922685187</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45985.984922685187</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45985.984922685187</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45985.984922685187</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45985.984922685187</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45985.984922685187</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45985.984922685187</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45985.984922685187</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45985.984922685187</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45985.984922685187</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45985.984922685187</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45985.984922685187</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45985.984922685187</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45985.984922685187</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45985.984922685187</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45985.984922685187</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45985.984922685187</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45985.984922685187</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45985.984922685187</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45985.984922685187</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45985.984922685187</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45985.984922685187</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45985.984922685187</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45985.984922685187</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45985.984922685187</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45985.984922685187</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45985.984922685187</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45985.984922685187</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45985.984922685187</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45985.984922685187</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45985.984922685187</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45985.984922685187</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45985.984922685187</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45985.984922685187</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45985.984922685187</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45985.984922685187</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45985.984922685187</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45985.984922685187</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45985.984922685187</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45985.984922685187</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45985.984922685187</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45985.984922685187</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45985.984922685187</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45985.984922685187</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45985.984922685187</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45985.984922685187</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45985.984922685187</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45985.984922685187</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45985.984922685187</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45985.984922685187</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45985.984922685187</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45985.984922685187</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45985.984922685187</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45985.984922685187</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ED8AB0AA-CF2D-4014-A49A-6AC48D08914A}"/>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160.98508472222602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1.5975037037060247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0.12189027778367745</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4.8001388888224028E-2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45985.984922685187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45985.984922685187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45985.984922685187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45985.984922685187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45985.984922685187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45985.984922685187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45985.984922685187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45985.984922685187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45985.984922685187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45985.984922685187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45985.984922685187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45985.984922685187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45985.984922685187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45985.984922685187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45985.984922685187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45985.984922685187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45985.984922685187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45985.984922685187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45985.984922685187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45985.984922685187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45985.984922685187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45985.984922685187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45985.984922685187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45985.984922685187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45985.984922685187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45985.984922685187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45985.984922685187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45985.984922685187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45985.984922685187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45985.984922685187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45985.984922685187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45985.984922685187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45985.984922685187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45985.984922685187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45985.984922685187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45985.984922685187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45985.984922685187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45985.984922685187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45985.984922685187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45985.984922685187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45985.984922685187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45985.984922685187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45985.984922685187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45985.984922685187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45985.984922685187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45985.984922685187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45985.984922685187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45985.984922685187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45985.984922685187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45985.984922685187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45985.984922685187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45985.984922685187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45985.984922685187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45985.984922685187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45985.984922685187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45985.984922685187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45985.984922685187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45985.984922685187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45985.984922685187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45985.984922685187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45985.984922685187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45985.984922685187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45985.984922685187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45985.984922685187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45985.984922685187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45985.984922685187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45985.984922685187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45985.984922685187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45985.984922685187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45985.984922685187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45985.984922685187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45985.984922685187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45985.984922685187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45985.984922685187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45985.984922685187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45985.984922685187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45985.984922685187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45985.984922685187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45985.984922685187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45985.984922685187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45985.984922685187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45985.984922685187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45985.984922685187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45985.984922685187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45985.984922685187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45985.984922685187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45985.984922685187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45985.984922685187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45985.984922685187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45985.984922685187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45985.984922685187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45985.984922685187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45985.984922685187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45985.984922685187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45985.984922685187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45985.984922685187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45985.984922685187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45985.984922685187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45985.984922685187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45985.984922685187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45985.984922685187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45985.984922685187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45985.984922685187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45985.984922685187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45985.984922685187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45985.984922685187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45985.984922685187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45985.984922685187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45985.984922685187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45985.984922685187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45985.984922685187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45985.984922685187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45985.984922685187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45985.984922685187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45985.984922685187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45985.984922685187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45985.984922685187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45985.984922685187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45985.984922685187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45985.984922685187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45985.984922685187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45985.984922685187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45985.984922685187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45985.984922685187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45985.984922685187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45985.984922685187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45985.984922685187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45985.984922685187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45985.984922685187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45985.984922685187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45985.984922685187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45985.984922685187</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45985.984922685187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45985.984922685187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45985.984922685187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45985.984922685187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45985.984922685187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45985.984922685187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45985.984922685187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45985.984922685187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45985.984922685187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45985.984922685187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45985.984922685187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45985.984922685187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45985.984922685187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45985.984922685187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45985.984922685187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45985.984922685187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45985.984922685187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45985.984922685187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45985.984922685187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45985.984922685187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45985.984922685187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45985.984922685187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45985.984922685187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45985.984922685187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45985.984922685187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45985.984922685187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45985.984922685187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45985.984922685187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45985.984922685187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45985.984922685187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45985.984922685187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45985.984922685187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45985.984922685187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45985.984922685187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45985.984922685187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45985.984922685187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45985.984922685187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45985.984922685187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45985.984922685187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45985.984922685187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45985.984922685187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45985.984922685187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45985.984922685187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45985.984922685187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45985.984922685187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45985.984922685187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45985.984922685187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45985.984922685187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45985.984922685187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45985.984922685187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45985.984922685187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45985.984922685187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45985.984922685187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45985.984922685187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45985.984922685187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45985.984922685187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45985.984922685187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45985.984922685187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45985.984922685187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45985.984922685187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45985.984922685187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45985.984922685187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45985.984922685187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45985.984922685187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45985.984922685187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45985.984922685187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45985.984922685187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45985.984922685187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45985.984922685187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45985.984922685187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45985.984922685187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45985.984922685187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45985.984922685187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45985.984922685187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45985.984922685187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45985.984922685187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45985.984922685187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45985.984922685187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45985.984922685187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45985.984922685187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45985.984922685187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45985.984922685187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45985.984922685187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45985.984922685187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45985.984922685187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45985.984922685187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45985.984922685187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45985.984922685187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45985.984922685187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45985.984922685187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45985.984922685187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45985.984922685187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45985.984922685187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45985.984922685187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45985.984922685187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45985.984922685187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45985.984922685187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45985.984922685187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45985.984922685187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45985.984922685187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45985.984922685187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45985.984922685187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45985.984922685187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45985.984922685187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45985.984922685187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45985.984922685187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45985.984922685187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45985.984922685187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45985.984922685187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45985.984922685187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45985.984922685187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45985.984922685187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45985.984922685187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45985.984922685187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45985.984922685187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45985.984922685187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45985.984922685187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45985.984922685187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45985.984922685187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45985.984922685187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45985.984922685187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45985.984922685187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45985.984922685187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45985.984922685187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45985.984922685187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45985.984922685187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45985.984922685187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45985.984922685187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45985.984922685187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45985.984922685187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45985.984922685187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45985.984922685187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45985.984922685187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45985.984922685187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45985.984922685187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45985.984922685187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45985.984922685187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45985.984922685187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45985.984922685187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45985.984922685187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45985.984922685187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45985.984922685187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45985.984922685187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45985.984922685187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45985.984922685187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45985.984922685187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45985.984922685187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45985.984922685187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45985.984922685187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45985.984922685187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45985.984922685187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45985.984922685187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45985.984922685187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45985.984922685187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45985.984922685187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45985.984922685187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45985.984922685187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45985.984922685187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45985.984922685187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45985.984922685187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45985.984922685187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45985.984922685187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45985.984922685187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45985.984922685187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45985.984922685187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45985.984922685187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45985.984922685187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45985.984922685187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45985.984922685187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45985.984922685187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45985.984922685187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45985.984922685187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45985.984922685187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45985.984922685187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45985.984922685187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45985.984922685187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45985.984922685187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45985.984922685187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45985.984922685187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45985.984922685187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45985.984922685187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45985.984922685187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45985.984922685187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45985.984922685187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45985.984922685187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45985.984922685187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45985.984922685187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45985.984922685187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45985.984922685187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45985.984922685187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45985.984922685187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45985.984922685187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45985.984922685187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45985.984922685187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45985.984922685187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45985.984922685187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45985.984922685187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45985.984922685187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45985.984922685187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45985.984922685187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45985.984922685187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45985.984922685187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45985.984922685187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45985.984922685187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45985.984922685187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45985.984922685187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45985.984922685187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45985.984922685187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45985.984922685187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45985.984922685187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45985.984922685187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45985.984922685187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45985.984922685187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45985.984922685187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45985.984922685187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45985.984922685187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45985.984922685187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45985.984922685187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45985.984922685187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45985.984922685187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45985.984922685187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45985.984922685187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45985.984922685187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45985.984922685187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45985.984922685187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45985.984922685187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45985.984922685187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45985.984922685187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45985.984922685187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45985.984922685187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45985.984922685187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45985.984922685187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45985.984922685187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45985.984922685187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45985.984922685187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45985.984922685187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45985.984922685187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45985.984922685187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45985.984922685187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45985.984922685187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45985.984922685187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45985.984922685187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45985.984922685187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45985.984922685187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45985.984922685187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45985.984922685187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45985.984922685187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45985.984922685187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45985.984922685187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45985.984922685187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45985.984922685187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45985.984922685187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45985.984922685187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45985.984922685187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45985.984922685187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45985.984922685187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45985.984922685187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45985.984922685187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45985.984922685187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45985.984922685187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45985.984922685187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45985.984922685187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45985.984922685187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45985.984922685187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45985.984922685187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45985.984922685187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45985.984922685187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45985.984922685187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45985.984922685187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45985.984922685187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45985.984922685187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45985.984922685187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45985.984922685187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45985.984922685187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45985.984922685187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45985.984922685187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45985.984922685187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45985.984922685187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45985.984922685187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45985.984922685187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45985.984922685187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45985.984922685187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45985.984922685187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45985.984922685187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45985.984922685187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45985.984922685187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45985.984922685187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45985.984922685187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45985.984922685187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45985.984922685187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45985.984922685187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45985.984922685187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45985.984922685187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45985.984922685187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45985.984922685187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45985.984922685187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45985.984922685187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45985.984922685187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45985.984922685187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45985.984922685187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45985.984922685187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45985.984922685187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45985.984922685187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45985.984922685187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45985.984922685187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45985.984922685187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45985.984922685187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45985.984922685187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45985.984922685187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45985.984922685187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45985.984922685187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45985.984922685187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45985.984922685187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45985.984922685187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45985.984922685187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45985.984922685187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45985.984922685187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45985.984922685187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45985.984922685187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45985.984922685187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45985.984922685187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45985.984922685187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45985.984922685187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45985.984922685187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45985.984922685187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45985.984922685187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45985.984922685187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45985.984922685187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45985.984922685187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45985.984922685187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45985.984922685187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45985.984922685187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45985.984922685187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45985.984922685187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45985.984922685187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45985.984922685187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45985.984922685187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45985.984922685187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45985.984922685187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45985.984922685187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45985.984922685187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45985.984922685187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45985.984922685187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45985.984922685187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45985.984922685187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45985.984922685187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45985.984922685187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45985.984922685187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45985.984922685187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45985.984922685187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45985.984922685187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45985.984922685187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45985.984922685187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45985.984922685187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45985.984922685187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45985.984922685187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45985.984922685187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45985.984922685187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45985.984922685187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45985.984922685187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45985.984922685187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45985.984922685187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45985.984922685187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45985.984922685187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45985.984922685187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45985.984922685187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45985.984922685187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45985.984922685187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45985.984922685187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45985.984922685187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45985.984922685187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45985.984922685187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45985.984922685187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45985.984922685187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45985.984922685187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45985.984922685187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45985.984922685187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45985.984922685187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45985.984922685187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45985.984922685187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45985.984922685187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45985.984922685187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45985.984922685187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45985.984922685187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45985.984922685187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45985.984922685187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45985.984922685187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45985.984922685187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45985.984922685187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45985.984922685187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45985.984922685187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45985.984922685187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45985.984922685187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45985.984922685187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45985.984922685187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45985.984922685187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45985.984922685187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45985.984922685187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45985.984922685187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45985.984922685187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45985.984922685187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45985.984922685187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45985.984922685187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45985.984922685187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45985.984922685187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45985.984922685187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45985.984922685187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45985.984922685187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45985.984922685187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45985.984922685187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45985.984922685187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45985.984922685187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45985.984922685187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45985.984922685187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45985.984922685187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45985.984922685187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45985.984922685187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45985.984922685187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45985.984922685187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45985.984922685187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45985.984922685187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45985.984922685187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45985.984922685187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45985.984922685187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45985.984922685187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45985.984922685187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45985.984922685187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45985.984922685187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45985.984922685187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45985.984922685187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45985.984922685187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45985.984922685187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45985.984922685187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45985.984922685187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45985.984922685187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45985.984922685187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45985.984922685187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45985.984922685187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45985.984922685187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45985.984922685187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45985.984922685187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45985.984922685187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45985.984922685187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45985.984922685187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45985.984922685187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45985.984922685187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45985.984922685187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45985.984922685187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45985.984922685187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45985.984922685187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45985.984922685187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45985.984922685187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45985.984922685187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45985.984922685187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45985.984922685187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45985.984922685187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45985.984922685187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45985.984922685187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45985.984922685187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45985.984922685187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45985.984922685187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45985.984922685187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45985.984922685187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45985.984922685187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45985.984922685187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45985.984922685187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45985.984922685187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45985.984922685187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45985.984922685187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45985.984922685187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45985.984922685187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45985.984922685187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45985.984922685187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45985.984922685187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45985.984922685187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45985.984922685187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45985.984922685187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45985.984922685187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45985.984922685187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45985.984922685187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45985.984922685187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45985.984922685187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45985.984922685187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45985.984922685187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45985.984922685187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45985.984922685187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45985.984922685187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45985.984922685187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45985.984922685187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45985.984922685187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45985.984922685187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45985.984922685187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45985.984922685187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45985.984922685187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45985.984922685187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45985.984922685187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45985.984922685187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45985.984922685187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45985.984922685187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45985.984922685187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45985.984922685187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45985.984922685187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45985.984922685187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45985.984922685187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45985.984922685187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45985.984922685187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45985.984922685187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45985.984922685187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45985.984922685187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45985.984922685187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45985.984922685187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45985.984922685187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45985.984922685187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45985.984922685187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45985.984922685187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45985.984922685187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45985.984922685187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45985.984922685187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45985.984922685187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45985.984922685187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45985.984922685187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45985.984922685187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45985.984922685187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45985.984922685187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45985.984922685187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45985.984922685187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45985.984922685187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45985.984922685187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45985.984922685187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45985.984922685187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45985.984922685187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45985.984922685187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45985.984922685187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45985.984922685187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45985.984922685187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45985.984922685187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45985.984922685187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45985.984922685187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45985.984922685187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45985.984922685187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45985.984922685187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45985.984922685187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45985.984922685187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45985.984922685187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45985.984922685187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45985.984922685187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45985.984922685187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45985.984922685187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45985.984922685187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45985.984922685187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45985.984922685187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45985.984922685187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45985.984922685187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45985.984922685187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45985.984922685187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45985.984922685187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45985.984922685187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45985.984922685187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45985.984922685187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45985.984922685187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45985.984922685187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45985.984922685187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45985.984922685187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45985.984922685187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45985.984922685187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45985.984922685187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45985.984922685187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45985.984922685187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45985.984922685187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45985.984922685187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45985.984922685187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45985.984922685187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45985.984922685187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45985.984922685187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45985.984922685187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45985.984922685187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45985.984922685187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45985.984922685187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45985.984922685187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45985.984922685187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45985.984922685187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45985.984922685187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45985.984922685187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45985.984922685187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45985.984922685187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45985.984922685187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45985.984922685187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45985.984922685187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45985.984922685187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45985.984922685187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45985.984922685187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45985.984922685187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45985.984922685187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45985.984922685187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45985.984922685187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45985.984922685187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45985.984922685187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45985.984922685187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45985.984922685187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45985.984922685187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45985.984922685187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45985.984922685187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45985.984922685187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45985.984922685187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45985.984922685187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45985.984922685187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45985.984922685187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45985.984922685187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45985.984922685187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45985.984922685187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45985.984922685187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45985.984922685187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45985.984922685187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45985.984922685187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45985.984922685187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45985.984922685187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45985.984922685187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45985.984922685187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45985.984922685187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45985.984922685187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45985.984922685187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45985.984922685187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45985.984922685187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45985.984922685187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45985.984922685187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45985.984922685187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45985.984922685187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45985.984922685187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45985.984922685187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45985.984922685187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45985.984922685187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45985.984922685187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45985.984922685187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45985.984922685187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45985.984922685187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45985.984922685187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45985.984922685187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45985.984922685187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45985.984922685187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45985.984922685187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45985.984922685187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45985.984922685187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45985.984922685187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45985.984922685187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45985.984922685187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45985.984922685187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45985.984922685187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45985.984922685187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45985.984922685187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45985.984922685187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45985.984922685187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45985.984922685187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45985.984922685187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45985.984922685187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45985.984922685187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45985.984922685187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45985.984922685187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45985.984922685187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45985.984922685187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45985.984922685187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45985.984922685187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45985.984922685187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45985.984922685187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45985.984922685187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45985.984922685187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45985.984922685187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45985.984922685187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45985.984922685187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45985.984922685187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45985.984922685187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45985.984922685187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45985.984922685187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45985.984922685187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45985.984922685187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45985.984922685187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45985.984922685187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45985.984922685187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45985.984922685187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45985.984922685187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45985.984922685187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45985.984922685187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45985.984922685187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45985.984922685187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45985.984922685187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45985.984922685187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45985.984922685187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45985.984922685187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45985.984922685187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45985.984922685187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45985.984922685187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45985.984922685187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45985.984922685187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45985.984922685187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45985.984922685187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45985.984922685187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45985.984922685187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45985.984922685187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45985.984922685187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45985.984922685187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45985.984922685187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45985.984922685187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45985.984922685187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45985.984922685187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45985.984922685187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45985.984922685187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45985.984922685187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45985.984922685187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45985.984922685187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45985.984922685187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45985.984922685187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45985.984922685187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45985.984922685187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45985.984922685187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45985.984922685187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45985.984922685187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45985.984922685187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45985.984922685187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45985.984922685187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45985.984922685187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45985.984922685187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45985.984922685187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45985.984922685187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45985.984922685187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45985.984922685187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45985.984922685187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45985.984922685187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45985.984922685187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45985.984922685187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45985.984922685187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45985.984922685187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45985.984922685187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45985.984922685187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45985.984922685187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45985.984922685187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45985.984922685187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45985.984922685187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45985.984922685187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45985.984922685187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45985.984922685187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45985.984922685187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45985.984922685187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45985.984922685187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45985.984922685187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45985.984922685187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45985.984922685187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45985.984922685187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45985.984922685187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45985.984922685187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45985.984922685187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45985.984922685187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45985.984922685187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45985.984922685187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45985.984922685187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45985.984922685187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45985.984922685187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45985.984922685187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45985.984922685187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45985.984922685187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45985.984922685187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45985.984922685187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45985.984922685187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45985.984922685187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45985.984922685187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45985.984922685187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45985.984922685187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45985.984922685187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45985.984922685187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45985.984922685187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45985.984922685187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45985.984922685187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45985.984922685187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45985.984922685187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45985.984922685187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45985.984922685187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45985.984922685187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45985.984922685187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45985.984922685187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45985.984922685187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45985.984922685187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45985.984922685187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45985.984922685187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45985.984922685187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45985.984922685187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45985.984922685187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45985.984922685187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45985.984922685187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45985.984922685187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45985.984922685187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45985.984922685187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45985.984922685187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45985.984922685187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45985.984922685187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45985.984922685187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45985.984922685187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45985.984922685187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45985.984922685187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45985.984922685187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45985.984922685187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45985.984922685187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45985.984922685187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45985.984922685187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45985.984922685187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45985.984922685187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45985.984922685187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45985.984922685187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45985.984922685187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45985.984922685187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45985.984922685187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45985.984922685187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45985.984922685187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45985.984922685187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45985.984922685187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45985.984922685187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45985.984922685187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45985.984922685187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45985.984922685187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45985.984922685187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45985.984922685187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45985.984922685187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45985.984922685187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45985.984922685187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45985.984922685187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45985.984922685187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45985.984922685187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45985.984922685187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45985.984922685187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45985.984922685187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45985.984922685187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45985.984922685187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45985.984922685187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45985.984922685187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45985.984922685187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45985.984922685187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45985.984922685187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45985.984922685187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45985.984922685187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45985.984922685187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45985.984922685187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45985.984922685187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45985.984922685187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45985.984922685187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45985.984922685187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45985.984922685187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45985.984922685187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45985.984922685187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45985.984922685187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45985.984922685187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45985.984922685187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45985.984922685187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45985.984922685187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45985.984922685187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45985.984922685187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45985.984922685187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45985.984922685187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45985.984922685187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45985.984922685187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45985.984922685187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45985.984922685187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45985.984922685187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45985.984922685187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45985.984922685187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45985.984922685187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45985.984922685187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45985.984922685187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45985.984922685187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45985.984922685187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45985.984922685187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45985.984922685187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45985.984922685187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45985.984922685187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45985.984922685187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45985.984922685187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45985.984922685187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45985.984922685187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45985.984922685187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45985.984922685187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45985.984922685187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45985.984922685187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45985.984922685187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45985.984922685187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45985.984922685187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45985.984922685187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45985.984922685187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45985.984922685187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45985.984922685187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45985.984922685187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45985.984922685187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45985.984922685187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45985.984922685187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45985.984922685187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45985.984922685187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45985.984922685187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45985.984922685187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45985.984922685187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45985.984922685187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45985.984922685187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45985.984922685187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45985.984922685187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45985.984922685187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45985.984922685187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45985.984922685187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45985.984922685187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45985.984922685187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45985.984922685187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45985.984922685187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45985.984922685187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45985.984922685187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45985.984922685187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45985.984922685187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45985.984922685187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45985.984922685187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45985.984922685187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45985.984922685187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45985.984922685187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45985.984922685187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45985.984922685187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45985.984922685187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45985.984922685187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45985.984922685187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45985.984922685187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45985.984922685187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45985.984922685187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45985.984922685187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45985.984922685187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45985.984922685187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45985.984922685187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45985.984922685187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45985.984922685187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45985.984922685187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45985.984922685187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45985.984922685187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45985.984922685187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45985.984922685187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45985.984922685187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45985.984922685187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45985.984922685187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45985.984922685187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45985.984922685187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45985.984922685187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45985.984922685187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45985.984922685187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45985.984922685187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45985.984922685187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45985.984922685187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45985.984922685187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45985.984922685187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45985.984922685187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45985.984922685187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45985.984922685187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45985.984922685187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45985.984922685187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45985.984922685187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45985.984922685187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45985.984922685187</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282.50420509259129</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6" ca="1" si="0">IFERROR(NOW()-F3,"")</f>
        <v>0.15831388888909714</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28729</v>
      </c>
      <c r="E4" s="94" t="s">
        <v>39021</v>
      </c>
      <c r="F4" s="95">
        <v>45985.941655092596</v>
      </c>
      <c r="G4" s="96">
        <f t="shared" ca="1" si="0"/>
        <v>4.3267592591291759E-2</v>
      </c>
      <c r="H4" s="95">
        <v>45985.925868055558</v>
      </c>
      <c r="I4" s="113" t="str">
        <f>IFERROR(VLOOKUP(D4,DB!A:F,6,0),"")</f>
        <v>SCECO</v>
      </c>
      <c r="J4" s="113" t="str">
        <f>IFERROR(VLOOKUP(D4,DB!A:G,7,0),"")</f>
        <v>Good</v>
      </c>
      <c r="K4" s="97" t="s">
        <v>39118</v>
      </c>
      <c r="L4" s="91" t="str">
        <f>IFERROR(VLOOKUP(D4,DB!A:I,9,0),"")</f>
        <v>Latis</v>
      </c>
    </row>
    <row r="5" spans="1:16" ht="30.75">
      <c r="A5" s="113" t="s">
        <v>39119</v>
      </c>
      <c r="B5" s="113" t="str">
        <f>IFERROR(VLOOKUP(D5,DB!A:K,11,0),"")</f>
        <v>R4</v>
      </c>
      <c r="C5" s="93">
        <v>2</v>
      </c>
      <c r="D5" s="91" t="s">
        <v>39120</v>
      </c>
      <c r="E5" s="94" t="s">
        <v>39021</v>
      </c>
      <c r="F5" s="95"/>
      <c r="G5" s="96">
        <f t="shared" ca="1" si="0"/>
        <v>45985.984922685187</v>
      </c>
      <c r="H5" s="95">
        <v>45985.679745370369</v>
      </c>
      <c r="I5" s="113" t="str">
        <f>IFERROR(VLOOKUP(D5,DB!A:F,6,0),"")</f>
        <v>SCECO</v>
      </c>
      <c r="J5" s="113" t="str">
        <f>IFERROR(VLOOKUP(D5,DB!A:G,7,0),"")</f>
        <v>Vandalized</v>
      </c>
      <c r="K5" s="97" t="s">
        <v>39121</v>
      </c>
      <c r="L5" s="91" t="str">
        <f>IFERROR(VLOOKUP(D5,DB!A:I,9,0),"")</f>
        <v>Latis</v>
      </c>
    </row>
    <row r="6" spans="1:16" ht="15" customHeight="1">
      <c r="A6" s="113"/>
      <c r="B6" s="113" t="str">
        <f>IFERROR(VLOOKUP(D6,DB!A:K,11,0),"")</f>
        <v/>
      </c>
      <c r="C6" s="93"/>
      <c r="D6" s="91"/>
      <c r="E6" s="94"/>
      <c r="F6" s="95"/>
      <c r="G6" s="96">
        <f t="shared" ca="1" si="0"/>
        <v>45985.984922685187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45985.984922685187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45985.984922685187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45985.984922685187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45985.984922685187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45985.984922685187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45985.984922685187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45985.984922685187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45985.984922685187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45985.984922685187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45985.984922685187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45985.984922685187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45985.984922685187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45985.984922685187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45985.984922685187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45985.984922685187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45985.984922685187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45985.984922685187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45985.984922685187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45985.984922685187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45985.984922685187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45985.984922685187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45985.984922685187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45985.984922685187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45985.984922685187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45985.984922685187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45985.984922685187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45985.984922685187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45985.984922685187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45985.984922685187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45985.984922685187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45985.984922685187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45985.984922685187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45985.984922685187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45985.984922685187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45985.984922685187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45985.984922685187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45985.984922685187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45985.984922685187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45985.984922685187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45985.984922685187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45985.984922685187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45985.984922685187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45985.984922685187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45985.984922685187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45985.984922685187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45985.984922685187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45985.984922685187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45985.984922685187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45985.984922685187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45985.984922685187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45985.984922685187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45985.984922685187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45985.984922685187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45985.984922685187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45985.984922685187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45985.984922685187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45985.984922685187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45985.984922685187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45985.984922685187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45985.984922685187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45985.984922685187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45985.984922685187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45985.984922685187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45985.984922685187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45985.984922685187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45985.984922685187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45985.984922685187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45985.984922685187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45985.984922685187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45985.984922685187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45985.984922685187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45985.984922685187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45985.984922685187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45985.984922685187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45985.984922685187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45985.984922685187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45985.984922685187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45985.984922685187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45985.984922685187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45985.984922685187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45985.984922685187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45985.984922685187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45985.984922685187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45985.984922685187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45985.984922685187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45985.984922685187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45985.984922685187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45985.984922685187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45985.984922685187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45985.984922685187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45985.984922685187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45985.984922685187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45985.984922685187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45985.984922685187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45985.984922685187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45985.984922685187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45985.984922685187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45985.984922685187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45985.984922685187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45985.984922685187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45985.984922685187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45985.984922685187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45985.984922685187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45985.984922685187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45985.984922685187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45985.984922685187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45985.984922685187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45985.984922685187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45985.984922685187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45985.984922685187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45985.984922685187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45985.984922685187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45985.984922685187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45985.984922685187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45985.984922685187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45985.984922685187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45985.984922685187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45985.984922685187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45985.984922685187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45985.984922685187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45985.984922685187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45985.984922685187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45985.984922685187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45985.984922685187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45985.984922685187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45985.984922685187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45985.984922685187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45985.984922685187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45985.984922685187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45985.984922685187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45985.984922685187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45985.984922685187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45985.984922685187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45985.984922685187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45985.984922685187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45985.984922685187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45985.984922685187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45985.984922685187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45985.984922685187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45985.984922685187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45985.984922685187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45985.984922685187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45985.984922685187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45985.984922685187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45985.984922685187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45985.984922685187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45985.984922685187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45985.984922685187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45985.984922685187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45985.984922685187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45985.984922685187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45985.984922685187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45985.984922685187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45985.984922685187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45985.984922685187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45985.984922685187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45985.984922685187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45985.984922685187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45985.984922685187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45985.984922685187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45985.984922685187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45985.984922685187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45985.984922685187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45985.984922685187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45985.984922685187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45985.984922685187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45985.984922685187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45985.984922685187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45985.984922685187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45985.984922685187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45985.984922685187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45985.984922685187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45985.984922685187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45985.984922685187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45985.984922685187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45985.984922685187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45985.984922685187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45985.984922685187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45985.984922685187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45985.984922685187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45985.984922685187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45985.984922685187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45985.984922685187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45985.984922685187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45985.984922685187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45985.984922685187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45985.984922685187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45985.984922685187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45985.984922685187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45985.984922685187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45985.984922685187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45985.984922685187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45985.984922685187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45985.984922685187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45985.984922685187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45985.984922685187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45985.984922685187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45985.984922685187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45985.984922685187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45985.984922685187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45985.984922685187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45985.984922685187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45985.984922685187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45985.984922685187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45985.984922685187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45985.984922685187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45985.984922685187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45985.984922685187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45985.984922685187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45985.984922685187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45985.984922685187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45985.984922685187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45985.984922685187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45985.984922685187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45985.984922685187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45985.984922685187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45985.984922685187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45985.984922685187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45985.984922685187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45985.984922685187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45985.984922685187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45985.984922685187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45985.984922685187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45985.984922685187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45985.984922685187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45985.984922685187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45985.984922685187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45985.984922685187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45985.984922685187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45985.984922685187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45985.984922685187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45985.984922685187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45985.984922685187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45985.984922685187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45985.984922685187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45985.984922685187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45985.984922685187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45985.984922685187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45985.984922685187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45985.984922685187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45985.984922685187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45985.984922685187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45985.984922685187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45985.984922685187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45985.984922685187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45985.984922685187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45985.984922685187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45985.984922685187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45985.984922685187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45985.984922685187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45985.984922685187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45985.984922685187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45985.984922685187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45985.984922685187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45985.984922685187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45985.984922685187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45985.984922685187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45985.984922685187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45985.984922685187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45985.984922685187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45985.984922685187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45985.984922685187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45985.984922685187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45985.984922685187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45985.984922685187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45985.984922685187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45985.984922685187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45985.984922685187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45985.984922685187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45985.984922685187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45985.984922685187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45985.984922685187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45985.984922685187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45985.984922685187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45985.984922685187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45985.984922685187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45985.984922685187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45985.984922685187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45985.984922685187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45985.984922685187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45985.984922685187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45985.984922685187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45985.984922685187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45985.984922685187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45985.984922685187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45985.984922685187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45985.984922685187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45985.984922685187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45985.984922685187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45985.984922685187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45985.984922685187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45985.984922685187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45985.984922685187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45985.984922685187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45985.984922685187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45985.984922685187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45985.984922685187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45985.984922685187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45985.984922685187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45985.984922685187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45985.984922685187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45985.984922685187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45985.984922685187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45985.984922685187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45985.984922685187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45985.984922685187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45985.984922685187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45985.984922685187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45985.984922685187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45985.984922685187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45985.984922685187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45985.984922685187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45985.984922685187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45985.984922685187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45985.984922685187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45985.984922685187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45985.984922685187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45985.984922685187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45985.984922685187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45985.984922685187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72" ca="1" si="6">IFERROR(NOW()-F327,"")</f>
        <v>45985.984922685187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45985.984922685187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45985.984922685187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45985.984922685187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45985.984922685187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45985.984922685187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45985.984922685187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45985.984922685187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45985.984922685187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45985.984922685187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45985.984922685187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45985.984922685187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45985.984922685187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45985.984922685187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45985.984922685187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45985.984922685187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45985.984922685187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45985.984922685187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45985.984922685187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45985.984922685187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45985.984922685187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45985.984922685187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45985.984922685187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45985.984922685187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45985.984922685187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45985.984922685187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45985.984922685187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45985.984922685187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45985.984922685187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45985.984922685187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45985.984922685187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45985.984922685187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45985.984922685187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45985.984922685187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45985.984922685187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45985.984922685187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45985.984922685187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45985.984922685187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45985.984922685187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45985.984922685187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45985.984922685187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45985.984922685187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45985.984922685187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45985.984922685187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45985.984922685187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45985.984922685187</v>
      </c>
      <c r="H372" s="95"/>
      <c r="I372" s="113" t="str">
        <f>IFERROR(VLOOKUP(D372,DB!A:F,6,0),"")</f>
        <v/>
      </c>
      <c r="J372" s="113" t="str">
        <f>IFERROR(VLOOKUP(D372,DB!A:G,7,0),"")</f>
        <v/>
      </c>
      <c r="K372" s="97"/>
      <c r="L372" s="91" t="str">
        <f>IFERROR(VLOOKUP(D372,DB!A:I,9,0),"")</f>
        <v/>
      </c>
    </row>
  </sheetData>
  <dataValidations count="2">
    <dataValidation allowBlank="1" showInputMessage="1" showErrorMessage="1" sqref="E1" xr:uid="{A4F81451-56CC-4543-9497-104C4E44EE4B}"/>
    <dataValidation type="list" allowBlank="1" showInputMessage="1" showErrorMessage="1" sqref="E2:E3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94.152862499999173</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59.796045370370848</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37.32381157407508</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4.6116240740739158</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IFERROR(VLOOKUP(D6,DB!A:K,11,0),"")</f>
        <v>R5</v>
      </c>
      <c r="C6" s="109">
        <v>1</v>
      </c>
      <c r="D6" s="109" t="s">
        <v>32330</v>
      </c>
      <c r="E6" s="109" t="s">
        <v>39021</v>
      </c>
      <c r="F6" s="122">
        <v>45985.930601851855</v>
      </c>
      <c r="G6" s="111">
        <f ca="1">IFERROR(NOW()-F6,"")</f>
        <v>5.4320833332894836E-2</v>
      </c>
      <c r="H6" s="122">
        <v>45985.920300925929</v>
      </c>
      <c r="I6" s="109" t="str">
        <f>IFERROR(VLOOKUP(D6,DB!A:F,6,0),"")</f>
        <v>SCECO</v>
      </c>
      <c r="J6" s="109" t="str">
        <f>IFERROR(VLOOKUP(D6,DB!A:G,7,0),"")</f>
        <v>Dead</v>
      </c>
      <c r="K6" s="109" t="s">
        <v>39131</v>
      </c>
      <c r="L6" s="109" t="str">
        <f>IFERROR(VLOOKUP(D6,DB!A:I,9,0),"")</f>
        <v>Latis</v>
      </c>
    </row>
    <row r="7" spans="1:13">
      <c r="A7" s="109" t="s">
        <v>39132</v>
      </c>
      <c r="B7" s="109" t="str">
        <f>IFERROR(VLOOKUP(D7,DB!A:K,11,0),"")</f>
        <v>R5</v>
      </c>
      <c r="C7" s="109">
        <v>1</v>
      </c>
      <c r="D7" s="109" t="s">
        <v>32245</v>
      </c>
      <c r="E7" s="109" t="s">
        <v>39021</v>
      </c>
      <c r="F7" s="122">
        <v>45985.941192129627</v>
      </c>
      <c r="G7" s="111">
        <f ca="1">IFERROR(NOW()-F7,"")</f>
        <v>4.3730555560614448E-2</v>
      </c>
      <c r="H7" s="122">
        <v>45985.762777777774</v>
      </c>
      <c r="I7" s="109" t="str">
        <f>IFERROR(VLOOKUP(D7,DB!A:F,6,0),"")</f>
        <v>SCECO</v>
      </c>
      <c r="J7" s="109" t="str">
        <f>IFERROR(VLOOKUP(D7,DB!A:G,7,0),"")</f>
        <v>Dead</v>
      </c>
      <c r="K7" s="109" t="s">
        <v>39133</v>
      </c>
      <c r="L7" s="109" t="str">
        <f>IFERROR(VLOOKUP(D7,DB!A:I,9,0),"")</f>
        <v>Latis</v>
      </c>
    </row>
    <row r="8" spans="1:13">
      <c r="A8" s="109"/>
      <c r="B8" s="109" t="str">
        <f>IFERROR(VLOOKUP(D8,DB!A:K,11,0),"")</f>
        <v/>
      </c>
      <c r="C8" s="109"/>
      <c r="D8" s="109"/>
      <c r="E8" s="109"/>
      <c r="F8" s="109"/>
      <c r="G8" s="111">
        <f ca="1">IFERROR(NOW()-F8,"")</f>
        <v>45985.984922685187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45985.984922685187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45985.984922685187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45985.984922685187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45985.984922685187</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45985.984922685187</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45985.984922685187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45985.984922685187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45985.984922685187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45985.984922685187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45985.984922685187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45985.984922685187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45985.984922685187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45985.984922685187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45985.984922685187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45985.984922685187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45985.984922685187</v>
      </c>
      <c r="H24" s="109"/>
      <c r="I24" s="109" t="str">
        <f>IFERROR(VLOOKUP(D24,DB!A:F,6,0),"")</f>
        <v/>
      </c>
      <c r="J24" s="109" t="str">
        <f>IFERROR(VLOOKUP(D24,DB!A:G,7,0),"")</f>
        <v/>
      </c>
      <c r="K24" s="109"/>
      <c r="L24" s="109" t="str">
        <f>IFERROR(VLOOKUP(D24,DB!A:I,9,0),"")</f>
        <v/>
      </c>
    </row>
    <row r="25" spans="1:12">
      <c r="A25" s="125"/>
      <c r="B25" s="125" t="str">
        <f>IFERROR(VLOOKUP(D25,DB!A:K,11,0),"")</f>
        <v/>
      </c>
      <c r="C25" s="125"/>
      <c r="D25" s="125"/>
      <c r="E25" s="125"/>
      <c r="F25" s="126"/>
      <c r="G25" s="111">
        <f ca="1">IFERROR(NOW()-F25,"")</f>
        <v>45985.984922685187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45985.984922685187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45985.984922685187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45985.984922685187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45985.984922685187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45985.984922685187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45985.984922685187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45985.984922685187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45985.984922685187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45985.984922685187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45985.984922685187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45985.984922685187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45985.984922685187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45985.984922685187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45985.984922685187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45985.984922685187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45985.984922685187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45985.984922685187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45985.984922685187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45985.984922685187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45985.984922685187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45985.984922685187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45985.984922685187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45985.984922685187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45985.984922685187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45985.984922685187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45985.984922685187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45985.984922685187</v>
      </c>
      <c r="H52" s="126"/>
      <c r="I52" s="125" t="str">
        <f>IFERROR(VLOOKUP(D52,DB!A:F,6,0),"")</f>
        <v/>
      </c>
      <c r="J52" s="125" t="str">
        <f>IFERROR(VLOOKUP(D52,DB!A:G,7,0),"")</f>
        <v/>
      </c>
      <c r="K52" s="125"/>
      <c r="L52" s="125" t="str">
        <f>IFERROR(VLOOKUP(D52,DB!A:I,9,0),"")</f>
        <v/>
      </c>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E10" sqref="E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45985.984922685187</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45985.984922685187</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45985.984922685187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45985.984922685187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45985.984922685187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45985.984922685187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45985.984922685187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45985.984922685187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45985.984922685187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45985.984922685187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45985.984922685187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45985.984922685187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45985.984922685187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45985.984922685187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45985.984922685187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45985.984922685187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45985.984922685187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45985.984922685187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45985.984922685187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45985.984922685187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45985.984922685187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45985.984922685187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45985.984922685187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45985.984922685187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45985.984922685187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45985.984922685187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45985.984922685187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45985.984922685187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45985.984922685187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45985.984922685187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45985.984922685187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45985.984922685187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45985.984922685187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45985.984922685187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45985.984922685187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45985.984922685187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45985.984922685187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45985.984922685187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45985.984922685187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45985.984922685187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45985.984922685187</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45985.984922685187</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45985.984922685187</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2025-11-24T20:38:21Z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